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https://teams.pb.com/sites/InvestorRelations542/Shared Documents/General/Earnings/2024 Earnings/Q1 2024/Final/"/>
    </mc:Choice>
  </mc:AlternateContent>
  <xr:revisionPtr revIDLastSave="0" documentId="8_{F1DBF09D-4796-9448-8394-8AA1CDC105C6}" xr6:coauthVersionLast="47" xr6:coauthVersionMax="47" xr10:uidLastSave="{00000000-0000-0000-0000-000000000000}"/>
  <bookViews>
    <workbookView xWindow="72960" yWindow="1600" windowWidth="38400" windowHeight="23500" tabRatio="748" xr2:uid="{0078CE9C-1B2A-4847-9F16-614081182645}"/>
  </bookViews>
  <sheets>
    <sheet name="Note" sheetId="19" r:id="rId1"/>
    <sheet name="Revenue &amp; Gross Profit" sheetId="14" r:id="rId2"/>
    <sheet name="Adj EBIT, D&amp;A, &amp; CapEx" sheetId="13" r:id="rId3"/>
    <sheet name="Adj EBITDA" sheetId="3" r:id="rId4"/>
    <sheet name="Amts impacting comparability" sheetId="23" r:id="rId5"/>
  </sheets>
  <definedNames>
    <definedName name="____________PG4">#REF!</definedName>
    <definedName name="__________PG4">#REF!</definedName>
    <definedName name="________EPS02">#REF!</definedName>
    <definedName name="________EPS03">#REF!</definedName>
    <definedName name="________FCF03">#REF!</definedName>
    <definedName name="________PG4">#REF!</definedName>
    <definedName name="________qtr4">#REF!</definedName>
    <definedName name="_______EPS02">#REF!</definedName>
    <definedName name="_______EPS03">#REF!</definedName>
    <definedName name="_______FCF03">#REF!</definedName>
    <definedName name="_______PG4">#REF!</definedName>
    <definedName name="_______qtr4">#REF!</definedName>
    <definedName name="______EPS02">#REF!</definedName>
    <definedName name="______EPS03">#REF!</definedName>
    <definedName name="______FCF03">#REF!</definedName>
    <definedName name="______qtr4">#REF!</definedName>
    <definedName name="_____EPS02">#REF!</definedName>
    <definedName name="_____EPS03">#REF!</definedName>
    <definedName name="_____FCF03">#REF!</definedName>
    <definedName name="_____PG4">#REF!</definedName>
    <definedName name="_____qtr4">#REF!</definedName>
    <definedName name="____EPS02">#REF!</definedName>
    <definedName name="____EPS03">#REF!</definedName>
    <definedName name="____FCF03">#REF!</definedName>
    <definedName name="____PG4">#REF!</definedName>
    <definedName name="____qtr4">#REF!</definedName>
    <definedName name="___EPS02">#REF!</definedName>
    <definedName name="___EPS03">#REF!</definedName>
    <definedName name="___FCF03">#REF!</definedName>
    <definedName name="___PG4">#REF!</definedName>
    <definedName name="___qtr4">#REF!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PS02">#REF!</definedName>
    <definedName name="__EPS03">#REF!</definedName>
    <definedName name="__FCF03">#REF!</definedName>
    <definedName name="__PG4">#REF!</definedName>
    <definedName name="__qtr4">#REF!</definedName>
    <definedName name="_1306">#REF!</definedName>
    <definedName name="_2410">#REF!</definedName>
    <definedName name="_2421">#REF!</definedName>
    <definedName name="_2426">#REF!</definedName>
    <definedName name="_2428">#REF!</definedName>
    <definedName name="_2430">#REF!</definedName>
    <definedName name="_2440">#REF!</definedName>
    <definedName name="_2445">#REF!</definedName>
    <definedName name="_2450">#REF!</definedName>
    <definedName name="_2455">#REF!</definedName>
    <definedName name="_2460">#REF!</definedName>
    <definedName name="_2465">#REF!</definedName>
    <definedName name="_2470">#REF!</definedName>
    <definedName name="_2475">#REF!</definedName>
    <definedName name="_2480">#REF!</definedName>
    <definedName name="_2485">#REF!</definedName>
    <definedName name="_255">#REF!</definedName>
    <definedName name="_2570">#REF!</definedName>
    <definedName name="_2575">#REF!</definedName>
    <definedName name="_271">#REF!</definedName>
    <definedName name="_85LOSSES" localSheetId="2">#REF!</definedName>
    <definedName name="_85LOSSES" localSheetId="3">#REF!</definedName>
    <definedName name="_85LOSSES" localSheetId="1">#REF!</definedName>
    <definedName name="_85LOSSES">#REF!</definedName>
    <definedName name="_85LOSSESINPUT" localSheetId="2">#REF!</definedName>
    <definedName name="_85LOSSESINPUT" localSheetId="3">#REF!</definedName>
    <definedName name="_85LOSSESINPUT" localSheetId="1">#REF!</definedName>
    <definedName name="_85LOSSESINPUT">#REF!</definedName>
    <definedName name="_86LOSSES" localSheetId="2">#REF!</definedName>
    <definedName name="_86LOSSES" localSheetId="3">#REF!</definedName>
    <definedName name="_86LOSSES" localSheetId="1">#REF!</definedName>
    <definedName name="_86LOSSES">#REF!</definedName>
    <definedName name="_86LOSSESINPUT" localSheetId="2">#REF!</definedName>
    <definedName name="_86LOSSESINPUT" localSheetId="3">#REF!</definedName>
    <definedName name="_86LOSSESINPUT" localSheetId="1">#REF!</definedName>
    <definedName name="_86LOSSESINPUT">#REF!</definedName>
    <definedName name="_86RX" localSheetId="2">#REF!</definedName>
    <definedName name="_86RX" localSheetId="3">#REF!</definedName>
    <definedName name="_86RX" localSheetId="1">#REF!</definedName>
    <definedName name="_86RX">#REF!</definedName>
    <definedName name="_86RXINPUT" localSheetId="2">#REF!</definedName>
    <definedName name="_86RXINPUT" localSheetId="3">#REF!</definedName>
    <definedName name="_86RXINPUT" localSheetId="1">#REF!</definedName>
    <definedName name="_86RXINPUT">#REF!</definedName>
    <definedName name="_86TAXRX" localSheetId="2">#REF!</definedName>
    <definedName name="_86TAXRX" localSheetId="3">#REF!</definedName>
    <definedName name="_86TAXRX" localSheetId="1">#REF!</definedName>
    <definedName name="_86TAXRX">#REF!</definedName>
    <definedName name="_87LOSSES" localSheetId="2">#REF!</definedName>
    <definedName name="_87LOSSES" localSheetId="3">#REF!</definedName>
    <definedName name="_87LOSSES" localSheetId="1">#REF!</definedName>
    <definedName name="_87LOSSES">#REF!</definedName>
    <definedName name="_87LOSSESINPUT" localSheetId="2">#REF!</definedName>
    <definedName name="_87LOSSESINPUT" localSheetId="3">#REF!</definedName>
    <definedName name="_87LOSSESINPUT" localSheetId="1">#REF!</definedName>
    <definedName name="_87LOSSESINPUT">#REF!</definedName>
    <definedName name="_87RX" localSheetId="2">#REF!</definedName>
    <definedName name="_87RX" localSheetId="3">#REF!</definedName>
    <definedName name="_87RX" localSheetId="1">#REF!</definedName>
    <definedName name="_87RX">#REF!</definedName>
    <definedName name="_87RXINPUT" localSheetId="2">#REF!</definedName>
    <definedName name="_87RXINPUT" localSheetId="3">#REF!</definedName>
    <definedName name="_87RXINPUT" localSheetId="1">#REF!</definedName>
    <definedName name="_87RXINPUT">#REF!</definedName>
    <definedName name="_87TAXRX" localSheetId="2">#REF!</definedName>
    <definedName name="_87TAXRX" localSheetId="3">#REF!</definedName>
    <definedName name="_87TAXRX" localSheetId="1">#REF!</definedName>
    <definedName name="_87TAXRX">#REF!</definedName>
    <definedName name="_88LOSSES" localSheetId="2">#REF!</definedName>
    <definedName name="_88LOSSES" localSheetId="3">#REF!</definedName>
    <definedName name="_88LOSSES" localSheetId="1">#REF!</definedName>
    <definedName name="_88LOSSES">#REF!</definedName>
    <definedName name="_88LOSSESINPUT" localSheetId="2">#REF!</definedName>
    <definedName name="_88LOSSESINPUT" localSheetId="3">#REF!</definedName>
    <definedName name="_88LOSSESINPUT" localSheetId="1">#REF!</definedName>
    <definedName name="_88LOSSESINPUT">#REF!</definedName>
    <definedName name="_88RX" localSheetId="2">#REF!</definedName>
    <definedName name="_88RX" localSheetId="3">#REF!</definedName>
    <definedName name="_88RX" localSheetId="1">#REF!</definedName>
    <definedName name="_88RX">#REF!</definedName>
    <definedName name="_88RXINPUT" localSheetId="2">#REF!</definedName>
    <definedName name="_88RXINPUT" localSheetId="3">#REF!</definedName>
    <definedName name="_88RXINPUT" localSheetId="1">#REF!</definedName>
    <definedName name="_88RXINPUT">#REF!</definedName>
    <definedName name="_88TAXRX" localSheetId="2">#REF!</definedName>
    <definedName name="_88TAXRX" localSheetId="3">#REF!</definedName>
    <definedName name="_88TAXRX" localSheetId="1">#REF!</definedName>
    <definedName name="_88TAXRX">#REF!</definedName>
    <definedName name="_89RX" localSheetId="2">#REF!</definedName>
    <definedName name="_89RX" localSheetId="3">#REF!</definedName>
    <definedName name="_89RX" localSheetId="1">#REF!</definedName>
    <definedName name="_89RX">#REF!</definedName>
    <definedName name="_89RXINPUT" localSheetId="2">#REF!</definedName>
    <definedName name="_89RXINPUT" localSheetId="3">#REF!</definedName>
    <definedName name="_89RXINPUT" localSheetId="1">#REF!</definedName>
    <definedName name="_89RXINPUT">#REF!</definedName>
    <definedName name="_89TAXRX" localSheetId="2">#REF!</definedName>
    <definedName name="_89TAXRX" localSheetId="3">#REF!</definedName>
    <definedName name="_89TAXRX" localSheetId="1">#REF!</definedName>
    <definedName name="_89TAXRX">#REF!</definedName>
    <definedName name="_90RX" localSheetId="2">#REF!</definedName>
    <definedName name="_90RX" localSheetId="3">#REF!</definedName>
    <definedName name="_90RX" localSheetId="1">#REF!</definedName>
    <definedName name="_90RX">#REF!</definedName>
    <definedName name="_90RXINPUT" localSheetId="2">#REF!</definedName>
    <definedName name="_90RXINPUT" localSheetId="3">#REF!</definedName>
    <definedName name="_90RXINPUT" localSheetId="1">#REF!</definedName>
    <definedName name="_90RXINPUT">#REF!</definedName>
    <definedName name="_90TAXRX" localSheetId="2">#REF!</definedName>
    <definedName name="_90TAXRX" localSheetId="3">#REF!</definedName>
    <definedName name="_90TAXRX" localSheetId="1">#REF!</definedName>
    <definedName name="_90TAXRX">#REF!</definedName>
    <definedName name="_91RX" localSheetId="2">#REF!</definedName>
    <definedName name="_91RX" localSheetId="3">#REF!</definedName>
    <definedName name="_91RX" localSheetId="1">#REF!</definedName>
    <definedName name="_91RX">#REF!</definedName>
    <definedName name="_91RXINPUT" localSheetId="2">#REF!</definedName>
    <definedName name="_91RXINPUT" localSheetId="3">#REF!</definedName>
    <definedName name="_91RXINPUT" localSheetId="1">#REF!</definedName>
    <definedName name="_91RXINPUT">#REF!</definedName>
    <definedName name="_91TAXRX" localSheetId="2">#REF!</definedName>
    <definedName name="_91TAXRX" localSheetId="3">#REF!</definedName>
    <definedName name="_91TAXRX" localSheetId="1">#REF!</definedName>
    <definedName name="_91TAXRX">#REF!</definedName>
    <definedName name="_AFR86" localSheetId="2">#REF!</definedName>
    <definedName name="_AFR86" localSheetId="3">#REF!</definedName>
    <definedName name="_AFR86" localSheetId="1">#REF!</definedName>
    <definedName name="_AFR86">#REF!</definedName>
    <definedName name="_AFR87" localSheetId="2">#REF!</definedName>
    <definedName name="_AFR87" localSheetId="3">#REF!</definedName>
    <definedName name="_AFR87" localSheetId="1">#REF!</definedName>
    <definedName name="_AFR87">#REF!</definedName>
    <definedName name="_AFR88" localSheetId="2">#REF!</definedName>
    <definedName name="_AFR88" localSheetId="3">#REF!</definedName>
    <definedName name="_AFR88" localSheetId="1">#REF!</definedName>
    <definedName name="_AFR88">#REF!</definedName>
    <definedName name="_AFR89" localSheetId="2">#REF!</definedName>
    <definedName name="_AFR89" localSheetId="3">#REF!</definedName>
    <definedName name="_AFR89" localSheetId="1">#REF!</definedName>
    <definedName name="_AFR89">#REF!</definedName>
    <definedName name="_AFR90" localSheetId="2">#REF!</definedName>
    <definedName name="_AFR90" localSheetId="3">#REF!</definedName>
    <definedName name="_AFR90" localSheetId="1">#REF!</definedName>
    <definedName name="_AFR90">#REF!</definedName>
    <definedName name="_AFR91" localSheetId="2">#REF!</definedName>
    <definedName name="_AFR91" localSheetId="3">#REF!</definedName>
    <definedName name="_AFR91" localSheetId="1">#REF!</definedName>
    <definedName name="_AFR91">#REF!</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tdRecalcBehavior" hidden="1">1</definedName>
    <definedName name="_AtRisk_SimSetting_StdRecalcWithoutRiskStatic" hidden="1">0</definedName>
    <definedName name="_AtRisk_SimSetting_StdRecalcWithoutRiskStaticPercentile" hidden="1">0.5</definedName>
    <definedName name="_C">#REF!</definedName>
    <definedName name="_DAT1">#REF!</definedName>
    <definedName name="_DAT10">#REF!</definedName>
    <definedName name="_DAT11">#REF!</definedName>
    <definedName name="_DAT12">#REF!</definedName>
    <definedName name="_dat121">#REF!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PS02">#REF!</definedName>
    <definedName name="_EPS03">#REF!</definedName>
    <definedName name="_FCF03">#REF!</definedName>
    <definedName name="_Fill" localSheetId="2" hidden="1">#REF!</definedName>
    <definedName name="_Fill" localSheetId="3" hidden="1">#REF!</definedName>
    <definedName name="_Fill" localSheetId="1" hidden="1">#REF!</definedName>
    <definedName name="_Fill" hidden="1">#REF!</definedName>
    <definedName name="_LET45" localSheetId="2">#REF!</definedName>
    <definedName name="_LET45" localSheetId="3">#REF!</definedName>
    <definedName name="_LET45" localSheetId="1">#REF!</definedName>
    <definedName name="_LET45">#REF!</definedName>
    <definedName name="_LET66" localSheetId="2">#REF!</definedName>
    <definedName name="_LET66" localSheetId="3">#REF!</definedName>
    <definedName name="_LET66" localSheetId="1">#REF!</definedName>
    <definedName name="_LET66">#REF!</definedName>
    <definedName name="_Order1" hidden="1">255</definedName>
    <definedName name="_Order2" hidden="1">255</definedName>
    <definedName name="_PG4">#REF!</definedName>
    <definedName name="_qtr4">#REF!</definedName>
    <definedName name="_Table2_Out" hidden="1">#REF!</definedName>
    <definedName name="\0" localSheetId="2">#REF!</definedName>
    <definedName name="\0" localSheetId="3">#REF!</definedName>
    <definedName name="\0" localSheetId="1">#REF!</definedName>
    <definedName name="\0">#REF!</definedName>
    <definedName name="\A" localSheetId="2">#REF!</definedName>
    <definedName name="\A" localSheetId="3">#REF!</definedName>
    <definedName name="\A" localSheetId="1">#REF!</definedName>
    <definedName name="\A">#REF!</definedName>
    <definedName name="\b">#REF!</definedName>
    <definedName name="\c">#REF!</definedName>
    <definedName name="\G" localSheetId="2">#REF!</definedName>
    <definedName name="\G" localSheetId="3">#REF!</definedName>
    <definedName name="\G" localSheetId="1">#REF!</definedName>
    <definedName name="\G">#REF!</definedName>
    <definedName name="\l">#REF!</definedName>
    <definedName name="\M" localSheetId="2">#REF!</definedName>
    <definedName name="\M" localSheetId="3">#REF!</definedName>
    <definedName name="\M" localSheetId="1">#REF!</definedName>
    <definedName name="\M">#REF!</definedName>
    <definedName name="\P" localSheetId="2">#REF!</definedName>
    <definedName name="\P" localSheetId="3">#REF!</definedName>
    <definedName name="\P" localSheetId="1">#REF!</definedName>
    <definedName name="\P">#REF!</definedName>
    <definedName name="\R" localSheetId="2">#REF!</definedName>
    <definedName name="\R" localSheetId="3">#REF!</definedName>
    <definedName name="\R" localSheetId="1">#REF!</definedName>
    <definedName name="\R">#REF!</definedName>
    <definedName name="\T" localSheetId="2">#REF!</definedName>
    <definedName name="\T" localSheetId="3">#REF!</definedName>
    <definedName name="\T" localSheetId="1">#REF!</definedName>
    <definedName name="\T">#REF!</definedName>
    <definedName name="\X" localSheetId="2">#REF!</definedName>
    <definedName name="\X" localSheetId="3">#REF!</definedName>
    <definedName name="\X" localSheetId="1">#REF!</definedName>
    <definedName name="\X">#REF!</definedName>
    <definedName name="\Z" localSheetId="2">#REF!</definedName>
    <definedName name="\Z" localSheetId="3">#REF!</definedName>
    <definedName name="\Z" localSheetId="1">#REF!</definedName>
    <definedName name="\Z">#REF!</definedName>
    <definedName name="A" localSheetId="2">#REF!</definedName>
    <definedName name="A" localSheetId="3">#REF!</definedName>
    <definedName name="A" localSheetId="1">#REF!</definedName>
    <definedName name="A">#REF!</definedName>
    <definedName name="A_Bank_Rec" localSheetId="2">#REF!</definedName>
    <definedName name="A_Bank_Rec" localSheetId="3">#REF!</definedName>
    <definedName name="A_Bank_Rec" localSheetId="1">#REF!</definedName>
    <definedName name="A_Bank_Rec">#REF!</definedName>
    <definedName name="A_Bank_Rec_New" localSheetId="2">#REF!</definedName>
    <definedName name="A_Bank_Rec_New" localSheetId="3">#REF!</definedName>
    <definedName name="A_Bank_Rec_New" localSheetId="1">#REF!</definedName>
    <definedName name="A_Bank_Rec_New">#REF!</definedName>
    <definedName name="A_Bank_Stmt" localSheetId="2">#REF!</definedName>
    <definedName name="A_Bank_Stmt" localSheetId="3">#REF!</definedName>
    <definedName name="A_Bank_Stmt" localSheetId="1">#REF!</definedName>
    <definedName name="A_Bank_Stmt">#REF!</definedName>
    <definedName name="AcqCurr">#REF!</definedName>
    <definedName name="AcqName">#REF!</definedName>
    <definedName name="ACTVSPY">#REF!,#REF!</definedName>
    <definedName name="Alternative_1.">#REF!</definedName>
    <definedName name="Alternative_1a">#REF!</definedName>
    <definedName name="Alternative_2.">#REF!</definedName>
    <definedName name="Alternative_2a">#REF!</definedName>
    <definedName name="Alternative_3.">#REF!</definedName>
    <definedName name="Alternative_3a">#REF!</definedName>
    <definedName name="Alternative_4.">#REF!</definedName>
    <definedName name="Alternative_4a">#REF!</definedName>
    <definedName name="ANALY1">#REF!</definedName>
    <definedName name="ANALY2">#REF!</definedName>
    <definedName name="ANNOPNI">#REF!</definedName>
    <definedName name="app">#REF!</definedName>
    <definedName name="appl">#REF!</definedName>
    <definedName name="ASSETS">#REF!</definedName>
    <definedName name="AssetType_10">#N/A</definedName>
    <definedName name="AssetType_11">#N/A</definedName>
    <definedName name="AssetType_12">#N/A</definedName>
    <definedName name="AssetType_13">#N/A</definedName>
    <definedName name="AssetType_2">#N/A</definedName>
    <definedName name="AssetType_3">#N/A</definedName>
    <definedName name="AssetType_4">#N/A</definedName>
    <definedName name="AssetType_5">#N/A</definedName>
    <definedName name="AssetType_6">#N/A</definedName>
    <definedName name="AssetType_9">#N/A</definedName>
    <definedName name="ASSUMEDTAXCURR" localSheetId="2">#REF!</definedName>
    <definedName name="ASSUMEDTAXCURR" localSheetId="3">#REF!</definedName>
    <definedName name="ASSUMEDTAXCURR" localSheetId="1">#REF!</definedName>
    <definedName name="ASSUMEDTAXCURR">#REF!</definedName>
    <definedName name="ASSUMEDTAXRATE" localSheetId="2">#REF!</definedName>
    <definedName name="ASSUMEDTAXRATE" localSheetId="3">#REF!</definedName>
    <definedName name="ASSUMEDTAXRATE" localSheetId="1">#REF!</definedName>
    <definedName name="ASSUMEDTAXRATE">#REF!</definedName>
    <definedName name="Assumptions" localSheetId="2">#REF!</definedName>
    <definedName name="Assumptions" localSheetId="3">#REF!</definedName>
    <definedName name="Assumptions" localSheetId="1">#REF!</definedName>
    <definedName name="Assumptions">#REF!</definedName>
    <definedName name="AUTOLIABTABLE" localSheetId="2">#REF!</definedName>
    <definedName name="AUTOLIABTABLE" localSheetId="3">#REF!</definedName>
    <definedName name="AUTOLIABTABLE" localSheetId="1">#REF!</definedName>
    <definedName name="AUTOLIABTABLE">#REF!</definedName>
    <definedName name="AUTOLIABTABLECO" localSheetId="2">#REF!</definedName>
    <definedName name="AUTOLIABTABLECO" localSheetId="3">#REF!</definedName>
    <definedName name="AUTOLIABTABLECO" localSheetId="1">#REF!</definedName>
    <definedName name="AUTOLIABTABLECO">#REF!</definedName>
    <definedName name="B" localSheetId="2">#REF!</definedName>
    <definedName name="B" localSheetId="3">#REF!</definedName>
    <definedName name="B" localSheetId="1">#REF!</definedName>
    <definedName name="B">#REF!</definedName>
    <definedName name="BalanceSheet" localSheetId="2">#REF!</definedName>
    <definedName name="BalanceSheet" localSheetId="3">#REF!</definedName>
    <definedName name="BalanceSheet" localSheetId="1">#REF!</definedName>
    <definedName name="BalanceSheet">#REF!</definedName>
    <definedName name="balsht">#REF!</definedName>
    <definedName name="BASIS">#REF!</definedName>
    <definedName name="Beginning_IS" localSheetId="2">#REF!</definedName>
    <definedName name="Beginning_IS" localSheetId="3">#REF!</definedName>
    <definedName name="Beginning_IS" localSheetId="1">#REF!</definedName>
    <definedName name="Beginning_IS">#REF!</definedName>
    <definedName name="BOR">#REF!</definedName>
    <definedName name="BS_CAN" localSheetId="2">#REF!</definedName>
    <definedName name="BS_CAN" localSheetId="3">#REF!</definedName>
    <definedName name="BS_CAN" localSheetId="1">#REF!</definedName>
    <definedName name="BS_CAN">#REF!</definedName>
    <definedName name="BS_CANL" localSheetId="2">#REF!</definedName>
    <definedName name="BS_CANL" localSheetId="3">#REF!</definedName>
    <definedName name="BS_CANL" localSheetId="1">#REF!</definedName>
    <definedName name="BS_CANL">#REF!</definedName>
    <definedName name="BS_CANM" localSheetId="2">#REF!</definedName>
    <definedName name="BS_CANM" localSheetId="3">#REF!</definedName>
    <definedName name="BS_CANM" localSheetId="1">#REF!</definedName>
    <definedName name="BS_CANM">#REF!</definedName>
    <definedName name="BS_CORP" localSheetId="2">#REF!</definedName>
    <definedName name="BS_CORP" localSheetId="3">#REF!</definedName>
    <definedName name="BS_CORP" localSheetId="1">#REF!</definedName>
    <definedName name="BS_CORP">#REF!</definedName>
    <definedName name="BS_G" localSheetId="2">#REF!</definedName>
    <definedName name="BS_G" localSheetId="3">#REF!</definedName>
    <definedName name="BS_G" localSheetId="1">#REF!</definedName>
    <definedName name="BS_G">#REF!</definedName>
    <definedName name="BS_HIGH">#REF!</definedName>
    <definedName name="BS_UK" localSheetId="2">#REF!</definedName>
    <definedName name="BS_UK" localSheetId="3">#REF!</definedName>
    <definedName name="BS_UK" localSheetId="1">#REF!</definedName>
    <definedName name="BS_UK">#REF!</definedName>
    <definedName name="BS_UK_G" localSheetId="2">#REF!</definedName>
    <definedName name="BS_UK_G" localSheetId="3">#REF!</definedName>
    <definedName name="BS_UK_G" localSheetId="1">#REF!</definedName>
    <definedName name="BS_UK_G">#REF!</definedName>
    <definedName name="BS_UKL" localSheetId="2">#REF!</definedName>
    <definedName name="BS_UKL" localSheetId="3">#REF!</definedName>
    <definedName name="BS_UKL" localSheetId="1">#REF!</definedName>
    <definedName name="BS_UKL">#REF!</definedName>
    <definedName name="BS_UKL_G" localSheetId="2">#REF!</definedName>
    <definedName name="BS_UKL_G" localSheetId="3">#REF!</definedName>
    <definedName name="BS_UKL_G" localSheetId="1">#REF!</definedName>
    <definedName name="BS_UKL_G">#REF!</definedName>
    <definedName name="BS_UKM" localSheetId="2">#REF!</definedName>
    <definedName name="BS_UKM" localSheetId="3">#REF!</definedName>
    <definedName name="BS_UKM" localSheetId="1">#REF!</definedName>
    <definedName name="BS_UKM">#REF!</definedName>
    <definedName name="BS_UKM_G" localSheetId="2">#REF!</definedName>
    <definedName name="BS_UKM_G" localSheetId="3">#REF!</definedName>
    <definedName name="BS_UKM_G" localSheetId="1">#REF!</definedName>
    <definedName name="BS_UKM_G">#REF!</definedName>
    <definedName name="C_Index" localSheetId="2">#REF!</definedName>
    <definedName name="C_Index" localSheetId="3">#REF!</definedName>
    <definedName name="C_Index" localSheetId="1">#REF!</definedName>
    <definedName name="C_Index">#REF!</definedName>
    <definedName name="CAPITAL">#REF!</definedName>
    <definedName name="CASEID" localSheetId="2">#REF!</definedName>
    <definedName name="CASEID" localSheetId="3">#REF!</definedName>
    <definedName name="CASEID" localSheetId="1">#REF!</definedName>
    <definedName name="CASEID">#REF!</definedName>
    <definedName name="CASENAME" localSheetId="2">#REF!</definedName>
    <definedName name="CASENAME" localSheetId="3">#REF!</definedName>
    <definedName name="CASENAME" localSheetId="1">#REF!</definedName>
    <definedName name="CASENAME">#REF!</definedName>
    <definedName name="CASH_FLOW_DIRECT" localSheetId="2">#REF!</definedName>
    <definedName name="CASH_FLOW_DIRECT" localSheetId="3">#REF!</definedName>
    <definedName name="CASH_FLOW_DIRECT" localSheetId="1">#REF!</definedName>
    <definedName name="CASH_FLOW_DIRECT">#REF!</definedName>
    <definedName name="CASH_FLOW_INDIRECT" localSheetId="2">#REF!</definedName>
    <definedName name="CASH_FLOW_INDIRECT" localSheetId="3">#REF!</definedName>
    <definedName name="CASH_FLOW_INDIRECT" localSheetId="1">#REF!</definedName>
    <definedName name="CASH_FLOW_INDIRECT">#REF!</definedName>
    <definedName name="CashFlow" localSheetId="2">#REF!</definedName>
    <definedName name="CashFlow" localSheetId="3">#REF!</definedName>
    <definedName name="CashFlow" localSheetId="1">#REF!</definedName>
    <definedName name="CashFlow">#REF!</definedName>
    <definedName name="CEarnGrowth" localSheetId="2">#REF!</definedName>
    <definedName name="CEarnGrowth" localSheetId="3">#REF!</definedName>
    <definedName name="CEarnGrowth" localSheetId="1">#REF!</definedName>
    <definedName name="CEarnGrowth">#REF!</definedName>
    <definedName name="CF">#REF!</definedName>
    <definedName name="Check_List" localSheetId="2">#REF!</definedName>
    <definedName name="Check_List" localSheetId="3">#REF!</definedName>
    <definedName name="Check_List" localSheetId="1">#REF!</definedName>
    <definedName name="Check_List">#REF!</definedName>
    <definedName name="CHOICE1" localSheetId="2">#REF!</definedName>
    <definedName name="CHOICE1" localSheetId="3">#REF!</definedName>
    <definedName name="CHOICE1" localSheetId="1">#REF!</definedName>
    <definedName name="CHOICE1">#REF!</definedName>
    <definedName name="CIQWBGuid" hidden="1">"Historical Segment Financials.xlsx"</definedName>
    <definedName name="ColumnTitle1">#REF!</definedName>
    <definedName name="CombName">#REF!</definedName>
    <definedName name="COMMENTS">#REF!</definedName>
    <definedName name="comp">#REF!</definedName>
    <definedName name="COMPSCHPTABLE" localSheetId="2">#REF!</definedName>
    <definedName name="COMPSCHPTABLE" localSheetId="3">#REF!</definedName>
    <definedName name="COMPSCHPTABLE" localSheetId="1">#REF!</definedName>
    <definedName name="COMPSCHPTABLE">#REF!</definedName>
    <definedName name="COMPSCHPTABLECO" localSheetId="2">#REF!</definedName>
    <definedName name="COMPSCHPTABLECO" localSheetId="3">#REF!</definedName>
    <definedName name="COMPSCHPTABLECO" localSheetId="1">#REF!</definedName>
    <definedName name="COMPSCHPTABLECO">#REF!</definedName>
    <definedName name="COPY">#N/A</definedName>
    <definedName name="CopyRowForSolver" localSheetId="2">#REF!</definedName>
    <definedName name="CopyRowForSolver" localSheetId="3">#REF!</definedName>
    <definedName name="CopyRowForSolver" localSheetId="1">#REF!</definedName>
    <definedName name="CopyRowForSolver">#REF!</definedName>
    <definedName name="cost">#REF!</definedName>
    <definedName name="Cost_Centers">#REF!</definedName>
    <definedName name="Cover_Page" localSheetId="2">#REF!</definedName>
    <definedName name="Cover_Page" localSheetId="3">#REF!</definedName>
    <definedName name="Cover_Page" localSheetId="1">#REF!</definedName>
    <definedName name="Cover_Page">#REF!</definedName>
    <definedName name="_xlnm.Criteria" localSheetId="2">#REF!</definedName>
    <definedName name="_xlnm.Criteria" localSheetId="3">#REF!</definedName>
    <definedName name="_xlnm.Criteria" localSheetId="1">#REF!</definedName>
    <definedName name="_xlnm.Criteria">#REF!</definedName>
    <definedName name="cube">#REF!</definedName>
    <definedName name="curr">#REF!</definedName>
    <definedName name="CURRENCY_DESCRIPTION">#REF!</definedName>
    <definedName name="DATA1">#REF!</definedName>
    <definedName name="DATA2">#REF!</definedName>
    <definedName name="DATA3">#REF!</definedName>
    <definedName name="DATA4">#REF!</definedName>
    <definedName name="DATA5">#REF!</definedName>
    <definedName name="DATA6">#REF!</definedName>
    <definedName name="DATA7">#REF!</definedName>
    <definedName name="DATA9">#REF!</definedName>
    <definedName name="_xlnm.Database" localSheetId="2">#REF!</definedName>
    <definedName name="_xlnm.Database" localSheetId="3">#REF!</definedName>
    <definedName name="_xlnm.Database" localSheetId="1">#REF!</definedName>
    <definedName name="_xlnm.Database">#REF!</definedName>
    <definedName name="date">#REF!</definedName>
    <definedName name="date8">#REF!</definedName>
    <definedName name="DIRECTTAXCURR" localSheetId="2">#REF!</definedName>
    <definedName name="DIRECTTAXCURR" localSheetId="3">#REF!</definedName>
    <definedName name="DIRECTTAXCURR" localSheetId="1">#REF!</definedName>
    <definedName name="DIRECTTAXCURR">#REF!</definedName>
    <definedName name="DIRECTTAXRATE" localSheetId="2">#REF!</definedName>
    <definedName name="DIRECTTAXRATE" localSheetId="3">#REF!</definedName>
    <definedName name="DIRECTTAXRATE" localSheetId="1">#REF!</definedName>
    <definedName name="DIRECTTAXRATE">#REF!</definedName>
    <definedName name="DiscOpns">#REF!,#REF!</definedName>
    <definedName name="Discounting" localSheetId="2">#REF!</definedName>
    <definedName name="Discounting" localSheetId="3">#REF!</definedName>
    <definedName name="Discounting" localSheetId="1">#REF!</definedName>
    <definedName name="Discounting">#REF!</definedName>
    <definedName name="download">#REF!</definedName>
    <definedName name="dtail">#REF!</definedName>
    <definedName name="EFFPTAXRATECURR" localSheetId="2">#REF!</definedName>
    <definedName name="EFFPTAXRATECURR" localSheetId="3">#REF!</definedName>
    <definedName name="EFFPTAXRATECURR" localSheetId="1">#REF!</definedName>
    <definedName name="EFFPTAXRATECURR">#REF!</definedName>
    <definedName name="EFFPTAXRATECURRDIR" localSheetId="2">#REF!</definedName>
    <definedName name="EFFPTAXRATECURRDIR" localSheetId="3">#REF!</definedName>
    <definedName name="EFFPTAXRATECURRDIR" localSheetId="1">#REF!</definedName>
    <definedName name="EFFPTAXRATECURRDIR">#REF!</definedName>
    <definedName name="EFFTAXRATECURRASSUM" localSheetId="2">#REF!</definedName>
    <definedName name="EFFTAXRATECURRASSUM" localSheetId="3">#REF!</definedName>
    <definedName name="EFFTAXRATECURRASSUM" localSheetId="1">#REF!</definedName>
    <definedName name="EFFTAXRATECURRASSUM">#REF!</definedName>
    <definedName name="END">#REF!</definedName>
    <definedName name="eng">#REF!</definedName>
    <definedName name="EWI">#REF!</definedName>
    <definedName name="EXHC" localSheetId="2">#REF!</definedName>
    <definedName name="EXHC" localSheetId="3">#REF!</definedName>
    <definedName name="EXHC" localSheetId="1">#REF!</definedName>
    <definedName name="EXHC">#REF!</definedName>
    <definedName name="EXHD" localSheetId="2">#REF!</definedName>
    <definedName name="EXHD" localSheetId="3">#REF!</definedName>
    <definedName name="EXHD" localSheetId="1">#REF!</definedName>
    <definedName name="EXHD">#REF!</definedName>
    <definedName name="EXHD1" localSheetId="2">#REF!</definedName>
    <definedName name="EXHD1" localSheetId="3">#REF!</definedName>
    <definedName name="EXHD1" localSheetId="1">#REF!</definedName>
    <definedName name="EXHD1">#REF!</definedName>
    <definedName name="EXHE" localSheetId="2">#REF!</definedName>
    <definedName name="EXHE" localSheetId="3">#REF!</definedName>
    <definedName name="EXHE" localSheetId="1">#REF!</definedName>
    <definedName name="EXHE">#REF!</definedName>
    <definedName name="EXHF1" localSheetId="2">#REF!</definedName>
    <definedName name="EXHF1" localSheetId="3">#REF!</definedName>
    <definedName name="EXHF1" localSheetId="1">#REF!</definedName>
    <definedName name="EXHF1">#REF!</definedName>
    <definedName name="EXHG" localSheetId="2">#REF!</definedName>
    <definedName name="EXHG" localSheetId="3">#REF!</definedName>
    <definedName name="EXHG" localSheetId="1">#REF!</definedName>
    <definedName name="EXHG">#REF!</definedName>
    <definedName name="EXHG1" localSheetId="2">#REF!</definedName>
    <definedName name="EXHG1" localSheetId="3">#REF!</definedName>
    <definedName name="EXHG1" localSheetId="1">#REF!</definedName>
    <definedName name="EXHG1">#REF!</definedName>
    <definedName name="EXHG2" localSheetId="2">#REF!</definedName>
    <definedName name="EXHG2" localSheetId="3">#REF!</definedName>
    <definedName name="EXHG2" localSheetId="1">#REF!</definedName>
    <definedName name="EXHG2">#REF!</definedName>
    <definedName name="EXHH" localSheetId="2">#REF!</definedName>
    <definedName name="EXHH" localSheetId="3">#REF!</definedName>
    <definedName name="EXHH" localSheetId="1">#REF!</definedName>
    <definedName name="EXHH">#REF!</definedName>
    <definedName name="EXHH1" localSheetId="2">#REF!</definedName>
    <definedName name="EXHH1" localSheetId="3">#REF!</definedName>
    <definedName name="EXHH1" localSheetId="1">#REF!</definedName>
    <definedName name="EXHH1">#REF!</definedName>
    <definedName name="EXHI" localSheetId="2">#REF!</definedName>
    <definedName name="EXHI" localSheetId="3">#REF!</definedName>
    <definedName name="EXHI" localSheetId="1">#REF!</definedName>
    <definedName name="EXHI">#REF!</definedName>
    <definedName name="EXHI1" localSheetId="2">#REF!</definedName>
    <definedName name="EXHI1" localSheetId="3">#REF!</definedName>
    <definedName name="EXHI1" localSheetId="1">#REF!</definedName>
    <definedName name="EXHI1">#REF!</definedName>
    <definedName name="EXHX" localSheetId="2">#REF!</definedName>
    <definedName name="EXHX" localSheetId="3">#REF!</definedName>
    <definedName name="EXHX" localSheetId="1">#REF!</definedName>
    <definedName name="EXHX">#REF!</definedName>
    <definedName name="EXHX1" localSheetId="2">#REF!</definedName>
    <definedName name="EXHX1" localSheetId="3">#REF!</definedName>
    <definedName name="EXHX1" localSheetId="1">#REF!</definedName>
    <definedName name="EXHX1">#REF!</definedName>
    <definedName name="EXHX2" localSheetId="2">#REF!</definedName>
    <definedName name="EXHX2" localSheetId="3">#REF!</definedName>
    <definedName name="EXHX2" localSheetId="1">#REF!</definedName>
    <definedName name="EXHX2">#REF!</definedName>
    <definedName name="exp">#REF!</definedName>
    <definedName name="factor">#REF!</definedName>
    <definedName name="FILES" localSheetId="2">#REF!</definedName>
    <definedName name="FILES" localSheetId="3">#REF!</definedName>
    <definedName name="FILES" localSheetId="1">#REF!</definedName>
    <definedName name="FILES">#REF!</definedName>
    <definedName name="Financial_Items">#REF!</definedName>
    <definedName name="FRE">#REF!</definedName>
    <definedName name="freq">#REF!</definedName>
    <definedName name="freq2">#REF!</definedName>
    <definedName name="g" hidden="1">{"GEM BALANCE SHEET",#N/A,FALSE,"GEM Forecast";"GEM DETAIL",#N/A,FALSE,"GEM Forecast";"GEM INCOME STATEMENT",#N/A,FALSE,"GEM Forecast";"GEM REVENUE",#N/A,FALSE,"GEM Forecast"}</definedName>
    <definedName name="GAAP" localSheetId="2">#REF!</definedName>
    <definedName name="GAAP" localSheetId="3">#REF!</definedName>
    <definedName name="GAAP" localSheetId="1">#REF!</definedName>
    <definedName name="GAAP">#REF!</definedName>
    <definedName name="GAAP_IS" localSheetId="2">#REF!</definedName>
    <definedName name="GAAP_IS" localSheetId="3">#REF!</definedName>
    <definedName name="GAAP_IS" localSheetId="1">#REF!</definedName>
    <definedName name="GAAP_IS">#REF!</definedName>
    <definedName name="GENLIABTABLE" localSheetId="2">#REF!</definedName>
    <definedName name="GENLIABTABLE" localSheetId="3">#REF!</definedName>
    <definedName name="GENLIABTABLE" localSheetId="1">#REF!</definedName>
    <definedName name="GENLIABTABLE">#REF!</definedName>
    <definedName name="GENLIABTABLECO" localSheetId="2">#REF!</definedName>
    <definedName name="GENLIABTABLECO" localSheetId="3">#REF!</definedName>
    <definedName name="GENLIABTABLECO" localSheetId="1">#REF!</definedName>
    <definedName name="GENLIABTABLECO">#REF!</definedName>
    <definedName name="geoA">#REF!</definedName>
    <definedName name="idassets">#REF!</definedName>
    <definedName name="INDIRECT_SUPPORT" localSheetId="2">#REF!</definedName>
    <definedName name="INDIRECT_SUPPORT" localSheetId="3">#REF!</definedName>
    <definedName name="INDIRECT_SUPPORT" localSheetId="1">#REF!</definedName>
    <definedName name="INDIRECT_SUPPORT">#REF!</definedName>
    <definedName name="Input">#REF!</definedName>
    <definedName name="INPUTASSUMPTION" localSheetId="2">#REF!</definedName>
    <definedName name="INPUTASSUMPTION" localSheetId="3">#REF!</definedName>
    <definedName name="INPUTASSUMPTION" localSheetId="1">#REF!</definedName>
    <definedName name="INPUTASSUMPTION">#REF!</definedName>
    <definedName name="INPUTLOSSES" localSheetId="2">#REF!</definedName>
    <definedName name="INPUTLOSSES" localSheetId="3">#REF!</definedName>
    <definedName name="INPUTLOSSES" localSheetId="1">#REF!</definedName>
    <definedName name="INPUTLOSSES">#REF!</definedName>
    <definedName name="INPUTRESERVES" localSheetId="2">#REF!</definedName>
    <definedName name="INPUTRESERVES" localSheetId="3">#REF!</definedName>
    <definedName name="INPUTRESERVES" localSheetId="1">#REF!</definedName>
    <definedName name="INPUTRESERVES">#REF!</definedName>
    <definedName name="install">#REF!</definedName>
    <definedName name="INTERCO">#REF!</definedName>
    <definedName name="Interest">#REF!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44767.5469675926</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S_CAN" localSheetId="2">#REF!</definedName>
    <definedName name="IS_CAN" localSheetId="3">#REF!</definedName>
    <definedName name="IS_CAN" localSheetId="1">#REF!</definedName>
    <definedName name="IS_CAN">#REF!</definedName>
    <definedName name="IS_CANL" localSheetId="2">#REF!</definedName>
    <definedName name="IS_CANL" localSheetId="3">#REF!</definedName>
    <definedName name="IS_CANL" localSheetId="1">#REF!</definedName>
    <definedName name="IS_CANL">#REF!</definedName>
    <definedName name="IS_CANM" localSheetId="2">#REF!</definedName>
    <definedName name="IS_CANM" localSheetId="3">#REF!</definedName>
    <definedName name="IS_CANM" localSheetId="1">#REF!</definedName>
    <definedName name="IS_CANM">#REF!</definedName>
    <definedName name="IS_CORP" localSheetId="2">#REF!</definedName>
    <definedName name="IS_CORP" localSheetId="3">#REF!</definedName>
    <definedName name="IS_CORP" localSheetId="1">#REF!</definedName>
    <definedName name="IS_CORP">#REF!</definedName>
    <definedName name="IS_G" localSheetId="2">#REF!</definedName>
    <definedName name="IS_G" localSheetId="3">#REF!</definedName>
    <definedName name="IS_G" localSheetId="1">#REF!</definedName>
    <definedName name="IS_G">#REF!</definedName>
    <definedName name="IS_HIGH">#REF!</definedName>
    <definedName name="IS_UK" localSheetId="2">#REF!</definedName>
    <definedName name="IS_UK" localSheetId="3">#REF!</definedName>
    <definedName name="IS_UK" localSheetId="1">#REF!</definedName>
    <definedName name="IS_UK">#REF!</definedName>
    <definedName name="IS_UK_G" localSheetId="2">#REF!</definedName>
    <definedName name="IS_UK_G" localSheetId="3">#REF!</definedName>
    <definedName name="IS_UK_G" localSheetId="1">#REF!</definedName>
    <definedName name="IS_UK_G">#REF!</definedName>
    <definedName name="IS_UKL" localSheetId="2">#REF!</definedName>
    <definedName name="IS_UKL" localSheetId="3">#REF!</definedName>
    <definedName name="IS_UKL" localSheetId="1">#REF!</definedName>
    <definedName name="IS_UKL">#REF!</definedName>
    <definedName name="IS_UKL_G" localSheetId="2">#REF!</definedName>
    <definedName name="IS_UKL_G" localSheetId="3">#REF!</definedName>
    <definedName name="IS_UKL_G" localSheetId="1">#REF!</definedName>
    <definedName name="IS_UKL_G">#REF!</definedName>
    <definedName name="IS_UKM" localSheetId="2">#REF!</definedName>
    <definedName name="IS_UKM" localSheetId="3">#REF!</definedName>
    <definedName name="IS_UKM" localSheetId="1">#REF!</definedName>
    <definedName name="IS_UKM">#REF!</definedName>
    <definedName name="IS_UKM_G" localSheetId="2">#REF!</definedName>
    <definedName name="IS_UKM_G" localSheetId="3">#REF!</definedName>
    <definedName name="IS_UKM_G" localSheetId="1">#REF!</definedName>
    <definedName name="IS_UKM_G">#REF!</definedName>
    <definedName name="ISTQTR">#REF!</definedName>
    <definedName name="LEVELNAME">#REF!</definedName>
    <definedName name="LIABS">#REF!</definedName>
    <definedName name="LOOKTABLE" localSheetId="2">#REF!</definedName>
    <definedName name="LOOKTABLE" localSheetId="3">#REF!</definedName>
    <definedName name="LOOKTABLE" localSheetId="1">#REF!</definedName>
    <definedName name="LOOKTABLE">#REF!</definedName>
    <definedName name="LSCAPE" localSheetId="2">#REF!</definedName>
    <definedName name="LSCAPE" localSheetId="3">#REF!</definedName>
    <definedName name="LSCAPE" localSheetId="1">#REF!</definedName>
    <definedName name="LSCAPE">#REF!</definedName>
    <definedName name="MAC">#REF!</definedName>
    <definedName name="MAIN" localSheetId="2">#REF!</definedName>
    <definedName name="MAIN" localSheetId="3">#REF!</definedName>
    <definedName name="MAIN" localSheetId="1">#REF!</definedName>
    <definedName name="MAIN">#REF!</definedName>
    <definedName name="MAINMENU" localSheetId="2">#REF!</definedName>
    <definedName name="MAINMENU" localSheetId="3">#REF!</definedName>
    <definedName name="MAINMENU" localSheetId="1">#REF!</definedName>
    <definedName name="MAINMENU">#REF!</definedName>
    <definedName name="MaxDiastolic">#REF!</definedName>
    <definedName name="MaxSystolic">#REF!</definedName>
    <definedName name="MEDMALTABLE" localSheetId="2">#REF!</definedName>
    <definedName name="MEDMALTABLE" localSheetId="3">#REF!</definedName>
    <definedName name="MEDMALTABLE" localSheetId="1">#REF!</definedName>
    <definedName name="MEDMALTABLE">#REF!</definedName>
    <definedName name="MEDMALTABLECO" localSheetId="2">#REF!</definedName>
    <definedName name="MEDMALTABLECO" localSheetId="3">#REF!</definedName>
    <definedName name="MEDMALTABLECO" localSheetId="1">#REF!</definedName>
    <definedName name="MEDMALTABLECO">#REF!</definedName>
    <definedName name="MMYMACRO" localSheetId="2">#REF!</definedName>
    <definedName name="MMYMACRO" localSheetId="3">#REF!</definedName>
    <definedName name="MMYMACRO" localSheetId="1">#REF!</definedName>
    <definedName name="MMYMACRO">#REF!</definedName>
    <definedName name="month">8</definedName>
    <definedName name="Month_selected">#REF!</definedName>
    <definedName name="MULTIPERTABLE" localSheetId="2">#REF!</definedName>
    <definedName name="MULTIPERTABLE" localSheetId="3">#REF!</definedName>
    <definedName name="MULTIPERTABLE" localSheetId="1">#REF!</definedName>
    <definedName name="MULTIPERTABLE">#REF!</definedName>
    <definedName name="MULTIPERTABLECO" localSheetId="2">#REF!</definedName>
    <definedName name="MULTIPERTABLECO" localSheetId="3">#REF!</definedName>
    <definedName name="MULTIPERTABLECO" localSheetId="1">#REF!</definedName>
    <definedName name="MULTIPERTABLECO">#REF!</definedName>
    <definedName name="MYMACRO" localSheetId="2">#REF!</definedName>
    <definedName name="MYMACRO" localSheetId="3">#REF!</definedName>
    <definedName name="MYMACRO" localSheetId="1">#REF!</definedName>
    <definedName name="MYMACRO">#REF!</definedName>
    <definedName name="nam">#REF!</definedName>
    <definedName name="NAME">#REF!</definedName>
    <definedName name="new" hidden="1">{"SUMMARY",#N/A,TRUE,"SUMMARY";"R&amp;E",#N/A,TRUE,"2004 BUDGET";"CORPORATE",#N/A,TRUE,"Corp Ops Detail";"ENTERPRISE",#N/A,TRUE,"Enterprise Program Detail";"TOPSIDE",#N/A,TRUE,"Topside Adj Detail";"ADJUSTED FORECAST",#N/A,TRUE,"ADJUSTED FORECAST";"ALLOCATIONS",#N/A,TRUE," non-controllable alloc"}</definedName>
    <definedName name="NewTable1" localSheetId="2">#REF!</definedName>
    <definedName name="NewTable1" localSheetId="3">#REF!</definedName>
    <definedName name="NewTable1" localSheetId="4">#REF!</definedName>
    <definedName name="NewTable1" localSheetId="0">#REF!</definedName>
    <definedName name="NewTable1" localSheetId="1">#REF!</definedName>
    <definedName name="NewTable1">#REF!</definedName>
    <definedName name="NvsASD">"V2005-12-31"</definedName>
    <definedName name="NvsAutoDrillOk">"VN"</definedName>
    <definedName name="NvsElapsedTime">0.0000115740695036948</definedName>
    <definedName name="NvsEndTime">38804.4538657407</definedName>
    <definedName name="NvsInstLang">"VENG"</definedName>
    <definedName name="NvsInstSpec">"%,LACTUALSNEW,SYTDNEW,R,FACCOUNT,TACCTROLLUP,NPB INTERCO REVENUE"</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"%,XZF.ACCOUNT.PSDetail"</definedName>
    <definedName name="NvsPanelBusUnit">"V"</definedName>
    <definedName name="NvsPanelEffdt">"V1995-01-01"</definedName>
    <definedName name="NvsPanelSetid">"VMFG"</definedName>
    <definedName name="NvsParentRef">"[INSTMT4Q.xls]Sheet1!$N$64"</definedName>
    <definedName name="NvsReqBU">"VUS001"</definedName>
    <definedName name="NvsReqBUOnly">"VY"</definedName>
    <definedName name="NvsStyleNme">"Amy.xls"</definedName>
    <definedName name="NvsTransLed">"VN"</definedName>
    <definedName name="NvsTreeASD">"V2005-12-31"</definedName>
    <definedName name="NvsValTbl.DEPTID">"DEPT_TBL"</definedName>
    <definedName name="NvsValTbl.OPERATING_UNIT">"OPER_UNIT_TBL"</definedName>
    <definedName name="OctRev">#REF!</definedName>
    <definedName name="oh">#REF!</definedName>
    <definedName name="old" hidden="1">{"SUMMARY",#N/A,TRUE,"SUMMARY";"R&amp;E",#N/A,TRUE,"2004 BUDGET";"CORPORATE",#N/A,TRUE,"Corp Ops Detail";"ENTERPRISE",#N/A,TRUE,"Enterprise Program Detail";"TOPSIDE",#N/A,TRUE,"Topside Adj Detail";"ADJUSTED FORECAST",#N/A,TRUE,"ADJUSTED FORECAST";"ALLOCATIONS",#N/A,TRUE," non-controllable alloc"}</definedName>
    <definedName name="op">#REF!</definedName>
    <definedName name="opqtrsgeo">#REF!</definedName>
    <definedName name="P_L">#REF!</definedName>
    <definedName name="PAGE_01" localSheetId="2">#REF!</definedName>
    <definedName name="PAGE_01" localSheetId="3">#REF!</definedName>
    <definedName name="PAGE_01" localSheetId="1">#REF!</definedName>
    <definedName name="PAGE_01">#REF!</definedName>
    <definedName name="PAGE_02" localSheetId="2">#REF!</definedName>
    <definedName name="PAGE_02" localSheetId="3">#REF!</definedName>
    <definedName name="PAGE_02" localSheetId="1">#REF!</definedName>
    <definedName name="PAGE_02">#REF!</definedName>
    <definedName name="PAGE1" localSheetId="2">#REF!</definedName>
    <definedName name="PAGE1" localSheetId="3">#REF!</definedName>
    <definedName name="PAGE1" localSheetId="1">#REF!</definedName>
    <definedName name="PAGE1">#REF!</definedName>
    <definedName name="page2">#REF!</definedName>
    <definedName name="part">#REF!</definedName>
    <definedName name="PasteRowForSolver" localSheetId="2">#REF!</definedName>
    <definedName name="PasteRowForSolver" localSheetId="3">#REF!</definedName>
    <definedName name="PasteRowForSolver" localSheetId="1">#REF!</definedName>
    <definedName name="PasteRowForSolver">#REF!</definedName>
    <definedName name="PATTERN" localSheetId="2">#REF!</definedName>
    <definedName name="PATTERN" localSheetId="3">#REF!</definedName>
    <definedName name="PATTERN" localSheetId="1">#REF!</definedName>
    <definedName name="PATTERN">#REF!</definedName>
    <definedName name="Payouts" localSheetId="2">#REF!</definedName>
    <definedName name="Payouts" localSheetId="3">#REF!</definedName>
    <definedName name="Payouts" localSheetId="1">#REF!</definedName>
    <definedName name="Payouts">#REF!</definedName>
    <definedName name="pctr">#REF!</definedName>
    <definedName name="pctr1">#REF!</definedName>
    <definedName name="pctr2">#REF!</definedName>
    <definedName name="pctr3">#REF!</definedName>
    <definedName name="pctr4">#REF!</definedName>
    <definedName name="PEarnGrowthCellular" localSheetId="2">#REF!</definedName>
    <definedName name="PEarnGrowthCellular" localSheetId="3">#REF!</definedName>
    <definedName name="PEarnGrowthCellular" localSheetId="1">#REF!</definedName>
    <definedName name="PEarnGrowthCellular">#REF!</definedName>
    <definedName name="PEarnGrowthOther" localSheetId="2">#REF!</definedName>
    <definedName name="PEarnGrowthOther" localSheetId="3">#REF!</definedName>
    <definedName name="PEarnGrowthOther" localSheetId="1">#REF!</definedName>
    <definedName name="PEarnGrowthOther">#REF!</definedName>
    <definedName name="pie">#REF!</definedName>
    <definedName name="PLANYEAR">#REF!</definedName>
    <definedName name="Platform_List">#REF!</definedName>
    <definedName name="PNL" localSheetId="2">#REF!</definedName>
    <definedName name="PNL" localSheetId="3">#REF!</definedName>
    <definedName name="PNL" localSheetId="1">#REF!</definedName>
    <definedName name="PNL">#REF!</definedName>
    <definedName name="PORT60" localSheetId="2">#REF!</definedName>
    <definedName name="PORT60" localSheetId="3">#REF!</definedName>
    <definedName name="PORT60" localSheetId="1">#REF!</definedName>
    <definedName name="PORT60">#REF!</definedName>
    <definedName name="PORT66" localSheetId="2">#REF!</definedName>
    <definedName name="PORT66" localSheetId="3">#REF!</definedName>
    <definedName name="PORT66" localSheetId="1">#REF!</definedName>
    <definedName name="PORT66">#REF!</definedName>
    <definedName name="PORT89" localSheetId="2">#REF!</definedName>
    <definedName name="PORT89" localSheetId="3">#REF!</definedName>
    <definedName name="PORT89" localSheetId="1">#REF!</definedName>
    <definedName name="PORT89">#REF!</definedName>
    <definedName name="PORTRAIT" localSheetId="2">#REF!</definedName>
    <definedName name="PORTRAIT" localSheetId="3">#REF!</definedName>
    <definedName name="PORTRAIT" localSheetId="1">#REF!</definedName>
    <definedName name="PORTRAIT">#REF!</definedName>
    <definedName name="PremiumTaxRate" localSheetId="2">#REF!</definedName>
    <definedName name="PremiumTaxRate" localSheetId="3">#REF!</definedName>
    <definedName name="PremiumTaxRate" localSheetId="1">#REF!</definedName>
    <definedName name="PremiumTaxRate">#REF!</definedName>
    <definedName name="PRINT" localSheetId="2">#REF!</definedName>
    <definedName name="PRINT" localSheetId="3">#REF!</definedName>
    <definedName name="PRINT" localSheetId="1">#REF!</definedName>
    <definedName name="PRINT">#REF!</definedName>
    <definedName name="PRINT_ALL" localSheetId="2">#REF!</definedName>
    <definedName name="PRINT_ALL" localSheetId="3">#REF!</definedName>
    <definedName name="PRINT_ALL" localSheetId="1">#REF!</definedName>
    <definedName name="PRINT_ALL">#REF!</definedName>
    <definedName name="_xlnm.Print_Area" localSheetId="2">'Adj EBIT, D&amp;A, &amp; CapEx'!$B$2:$M$43</definedName>
    <definedName name="_xlnm.Print_Area" localSheetId="3">'Adj EBITDA'!$B$2:$M$47</definedName>
    <definedName name="_xlnm.Print_Area" localSheetId="4">'Amts impacting comparability'!$B$2:$H$19</definedName>
    <definedName name="_xlnm.Print_Area" localSheetId="0">Note!$A$1:$C$6</definedName>
    <definedName name="_xlnm.Print_Area" localSheetId="1">'Revenue &amp; Gross Profit'!$B$2:$M$26</definedName>
    <definedName name="PRINT85LOSSES" localSheetId="2">#REF!</definedName>
    <definedName name="PRINT85LOSSES" localSheetId="3">#REF!</definedName>
    <definedName name="PRINT85LOSSES" localSheetId="1">#REF!</definedName>
    <definedName name="PRINT85LOSSES">#REF!</definedName>
    <definedName name="PRINT86LOSSES" localSheetId="2">#REF!</definedName>
    <definedName name="PRINT86LOSSES" localSheetId="3">#REF!</definedName>
    <definedName name="PRINT86LOSSES" localSheetId="1">#REF!</definedName>
    <definedName name="PRINT86LOSSES">#REF!</definedName>
    <definedName name="PRINT86RX" localSheetId="2">#REF!</definedName>
    <definedName name="PRINT86RX" localSheetId="3">#REF!</definedName>
    <definedName name="PRINT86RX" localSheetId="1">#REF!</definedName>
    <definedName name="PRINT86RX">#REF!</definedName>
    <definedName name="PRINT86TAXRX" localSheetId="2">#REF!</definedName>
    <definedName name="PRINT86TAXRX" localSheetId="3">#REF!</definedName>
    <definedName name="PRINT86TAXRX" localSheetId="1">#REF!</definedName>
    <definedName name="PRINT86TAXRX">#REF!</definedName>
    <definedName name="PRINT87LOSSES" localSheetId="2">#REF!</definedName>
    <definedName name="PRINT87LOSSES" localSheetId="3">#REF!</definedName>
    <definedName name="PRINT87LOSSES" localSheetId="1">#REF!</definedName>
    <definedName name="PRINT87LOSSES">#REF!</definedName>
    <definedName name="PRINT87RX" localSheetId="2">#REF!</definedName>
    <definedName name="PRINT87RX" localSheetId="3">#REF!</definedName>
    <definedName name="PRINT87RX" localSheetId="1">#REF!</definedName>
    <definedName name="PRINT87RX">#REF!</definedName>
    <definedName name="PRINT87TAXRX" localSheetId="2">#REF!</definedName>
    <definedName name="PRINT87TAXRX" localSheetId="3">#REF!</definedName>
    <definedName name="PRINT87TAXRX" localSheetId="1">#REF!</definedName>
    <definedName name="PRINT87TAXRX">#REF!</definedName>
    <definedName name="PRINT88LOSSES" localSheetId="2">#REF!</definedName>
    <definedName name="PRINT88LOSSES" localSheetId="3">#REF!</definedName>
    <definedName name="PRINT88LOSSES" localSheetId="1">#REF!</definedName>
    <definedName name="PRINT88LOSSES">#REF!</definedName>
    <definedName name="PRINT88RX" localSheetId="2">#REF!</definedName>
    <definedName name="PRINT88RX" localSheetId="3">#REF!</definedName>
    <definedName name="PRINT88RX" localSheetId="1">#REF!</definedName>
    <definedName name="PRINT88RX">#REF!</definedName>
    <definedName name="PRINT88TAXRX" localSheetId="2">#REF!</definedName>
    <definedName name="PRINT88TAXRX" localSheetId="3">#REF!</definedName>
    <definedName name="PRINT88TAXRX" localSheetId="1">#REF!</definedName>
    <definedName name="PRINT88TAXRX">#REF!</definedName>
    <definedName name="PRINT89LOSSES" localSheetId="2">#REF!</definedName>
    <definedName name="PRINT89LOSSES" localSheetId="3">#REF!</definedName>
    <definedName name="PRINT89LOSSES" localSheetId="1">#REF!</definedName>
    <definedName name="PRINT89LOSSES">#REF!</definedName>
    <definedName name="PRINT89RX" localSheetId="2">#REF!</definedName>
    <definedName name="PRINT89RX" localSheetId="3">#REF!</definedName>
    <definedName name="PRINT89RX" localSheetId="1">#REF!</definedName>
    <definedName name="PRINT89RX">#REF!</definedName>
    <definedName name="PRINT89TAXRX" localSheetId="2">#REF!</definedName>
    <definedName name="PRINT89TAXRX" localSheetId="3">#REF!</definedName>
    <definedName name="PRINT89TAXRX" localSheetId="1">#REF!</definedName>
    <definedName name="PRINT89TAXRX">#REF!</definedName>
    <definedName name="PRINT90LOSSES" localSheetId="2">#REF!</definedName>
    <definedName name="PRINT90LOSSES" localSheetId="3">#REF!</definedName>
    <definedName name="PRINT90LOSSES" localSheetId="1">#REF!</definedName>
    <definedName name="PRINT90LOSSES">#REF!</definedName>
    <definedName name="PRINT90RX" localSheetId="2">#REF!</definedName>
    <definedName name="PRINT90RX" localSheetId="3">#REF!</definedName>
    <definedName name="PRINT90RX" localSheetId="1">#REF!</definedName>
    <definedName name="PRINT90RX">#REF!</definedName>
    <definedName name="PRINT90TAXRX" localSheetId="2">#REF!</definedName>
    <definedName name="PRINT90TAXRX" localSheetId="3">#REF!</definedName>
    <definedName name="PRINT90TAXRX" localSheetId="1">#REF!</definedName>
    <definedName name="PRINT90TAXRX">#REF!</definedName>
    <definedName name="PRINT91RX" localSheetId="2">#REF!</definedName>
    <definedName name="PRINT91RX" localSheetId="3">#REF!</definedName>
    <definedName name="PRINT91RX" localSheetId="1">#REF!</definedName>
    <definedName name="PRINT91RX">#REF!</definedName>
    <definedName name="PRINT91TAXRX" localSheetId="2">#REF!</definedName>
    <definedName name="PRINT91TAXRX" localSheetId="3">#REF!</definedName>
    <definedName name="PRINT91TAXRX" localSheetId="1">#REF!</definedName>
    <definedName name="PRINT91TAXRX">#REF!</definedName>
    <definedName name="PRINTASSUMPTION" localSheetId="2">#REF!</definedName>
    <definedName name="PRINTASSUMPTION" localSheetId="3">#REF!</definedName>
    <definedName name="PRINTASSUMPTION" localSheetId="1">#REF!</definedName>
    <definedName name="PRINTASSUMPTION">#REF!</definedName>
    <definedName name="PRINTERTYPE" localSheetId="2">#REF!</definedName>
    <definedName name="PRINTERTYPE" localSheetId="3">#REF!</definedName>
    <definedName name="PRINTERTYPE" localSheetId="1">#REF!</definedName>
    <definedName name="PRINTERTYPE">#REF!</definedName>
    <definedName name="PRINTPICK" localSheetId="2">#REF!</definedName>
    <definedName name="PRINTPICK" localSheetId="3">#REF!</definedName>
    <definedName name="PRINTPICK" localSheetId="1">#REF!</definedName>
    <definedName name="PRINTPICK">#REF!</definedName>
    <definedName name="PRINTSELECT" localSheetId="2">#REF!</definedName>
    <definedName name="PRINTSELECT" localSheetId="3">#REF!</definedName>
    <definedName name="PRINTSELECT" localSheetId="1">#REF!</definedName>
    <definedName name="PRINTSELECT">#REF!</definedName>
    <definedName name="PRINTSUMMARY" localSheetId="2">#REF!</definedName>
    <definedName name="PRINTSUMMARY" localSheetId="3">#REF!</definedName>
    <definedName name="PRINTSUMMARY" localSheetId="1">#REF!</definedName>
    <definedName name="PRINTSUMMARY">#REF!</definedName>
    <definedName name="ProfitLoss" localSheetId="2">#REF!</definedName>
    <definedName name="ProfitLoss" localSheetId="3">#REF!</definedName>
    <definedName name="ProfitLoss" localSheetId="1">#REF!</definedName>
    <definedName name="ProfitLoss">#REF!</definedName>
    <definedName name="Q2OPNI">#REF!</definedName>
    <definedName name="Q2REVDET">#REF!</definedName>
    <definedName name="QCOST">#REF!</definedName>
    <definedName name="QOPER">#REF!</definedName>
    <definedName name="QREV">#REF!</definedName>
    <definedName name="QSELL">#REF!</definedName>
    <definedName name="qtrsbus">#REF!</definedName>
    <definedName name="qtrsbusop">#REF!</definedName>
    <definedName name="_xlnm.Recorder" localSheetId="2">#REF!</definedName>
    <definedName name="_xlnm.Recorder" localSheetId="3">#REF!</definedName>
    <definedName name="_xlnm.Recorder" localSheetId="1">#REF!</definedName>
    <definedName name="_xlnm.Recorder">#REF!</definedName>
    <definedName name="Reported3">#REF!</definedName>
    <definedName name="Reported4">#REF!</definedName>
    <definedName name="RESALLOC" localSheetId="2">#REF!</definedName>
    <definedName name="RESALLOC" localSheetId="3">#REF!</definedName>
    <definedName name="RESALLOC" localSheetId="1">#REF!</definedName>
    <definedName name="RESALLOC">#REF!</definedName>
    <definedName name="rev">#REF!</definedName>
    <definedName name="revandprofit">#REF!</definedName>
    <definedName name="revdet">#REF!</definedName>
    <definedName name="revqtrsgeo">#REF!</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FALSE</definedName>
    <definedName name="RowTitleRegion2..E7">#REF!</definedName>
    <definedName name="SALARY_CRITERIA1">#REF!</definedName>
    <definedName name="SALARY_CRITERIA10">#REF!</definedName>
    <definedName name="SALARY_CRITERIA11">#REF!</definedName>
    <definedName name="SALARY_CRITERIA12">#REF!</definedName>
    <definedName name="SALARY_CRITERIA2">#REF!</definedName>
    <definedName name="SALARY_CRITERIA3">#REF!</definedName>
    <definedName name="SALARY_CRITERIA4">#REF!</definedName>
    <definedName name="SALARY_CRITERIA5">#REF!</definedName>
    <definedName name="SALARY_CRITERIA6">#REF!</definedName>
    <definedName name="SALARY_CRITERIA7">#REF!</definedName>
    <definedName name="SALARY_CRITERIA8">#REF!</definedName>
    <definedName name="SALARY_CRITERIA9">#REF!</definedName>
    <definedName name="SALARY_DATABASE01">#REF!</definedName>
    <definedName name="SALARY_DATABASE02">#REF!</definedName>
    <definedName name="SALARY_DATABASE03">#REF!</definedName>
    <definedName name="SALARY_DATABASE04">#REF!</definedName>
    <definedName name="SALARY_DATABASE05">#REF!</definedName>
    <definedName name="SALARY_DATABASE06">#REF!</definedName>
    <definedName name="SALARY_DATABASE07">#REF!</definedName>
    <definedName name="SALARY_DATABASE09">#REF!</definedName>
    <definedName name="SALARY_DATABASE10">#REF!</definedName>
    <definedName name="SALARY_DATABASE11">#REF!</definedName>
    <definedName name="SALARY_DATABASE12">#REF!</definedName>
    <definedName name="SALARY_DATABASE13">#REF!</definedName>
    <definedName name="SALARY_DATABASE14">#REF!</definedName>
    <definedName name="SALARY_DATABASE15">#REF!</definedName>
    <definedName name="SALARY_DATABASE16">#REF!</definedName>
    <definedName name="SALARY_DATABASE17">#REF!</definedName>
    <definedName name="SALARY_PRINTAREA">#REF!</definedName>
    <definedName name="SALARY_PRINTTITLES">#REF!</definedName>
    <definedName name="SALARY1">#REF!</definedName>
    <definedName name="SALARY2">#REF!</definedName>
    <definedName name="scale" localSheetId="2">#REF!</definedName>
    <definedName name="scale" localSheetId="3">#REF!</definedName>
    <definedName name="scale" localSheetId="4">#REF!</definedName>
    <definedName name="scale" localSheetId="0">#REF!</definedName>
    <definedName name="scale" localSheetId="1">#REF!</definedName>
    <definedName name="scale">#REF!</definedName>
    <definedName name="SchDAC" localSheetId="2">#REF!</definedName>
    <definedName name="SchDAC" localSheetId="3">#REF!</definedName>
    <definedName name="SchDAC" localSheetId="1">#REF!</definedName>
    <definedName name="SchDAC">#REF!</definedName>
    <definedName name="SCHEDULEMS" localSheetId="2">#REF!</definedName>
    <definedName name="SCHEDULEMS" localSheetId="3">#REF!</definedName>
    <definedName name="SCHEDULEMS" localSheetId="1">#REF!</definedName>
    <definedName name="SCHEDULEMS">#REF!</definedName>
    <definedName name="segments">#REF!</definedName>
    <definedName name="SGA_VARIANCES">#REF!</definedName>
    <definedName name="SGA_WORKSHEET">#REF!</definedName>
    <definedName name="SGA_WORKSHEET1">#REF!</definedName>
    <definedName name="SGA_WORKSHEET2">#REF!</definedName>
    <definedName name="ship">#REF!</definedName>
    <definedName name="SL01VIEWHND">-1</definedName>
    <definedName name="START">#REF!</definedName>
    <definedName name="StartYear">#REF!</definedName>
    <definedName name="SUMMARY" localSheetId="2">#REF!</definedName>
    <definedName name="SUMMARY" localSheetId="3">#REF!</definedName>
    <definedName name="SUMMARY" localSheetId="1">#REF!</definedName>
    <definedName name="SUMMARY">#REF!</definedName>
    <definedName name="SUPP">#REF!</definedName>
    <definedName name="SUPP2">#REF!</definedName>
    <definedName name="SXBNDDSP">0</definedName>
    <definedName name="tabex">#REF!</definedName>
    <definedName name="table">#REF!</definedName>
    <definedName name="talia" hidden="1">{"CC REVENUE",#N/A,FALSE,"Credit Card FCST";"CC DETAIL",#N/A,FALSE,"Credit Card FCST";"CC INCOME STATEMENT",#N/A,FALSE,"Credit Card FCST";"CC BALANCE SHEET",#N/A,FALSE,"Credit Card FCST"}</definedName>
    <definedName name="TargetDiastolic">#REF!</definedName>
    <definedName name="TargetSystolic">#REF!</definedName>
    <definedName name="TAX_SUPPORT" localSheetId="2">#REF!</definedName>
    <definedName name="TAX_SUPPORT" localSheetId="3">#REF!</definedName>
    <definedName name="TAX_SUPPORT" localSheetId="1">#REF!</definedName>
    <definedName name="TAX_SUPPORT">#REF!</definedName>
    <definedName name="TB" localSheetId="2">#REF!</definedName>
    <definedName name="TB" localSheetId="3">#REF!</definedName>
    <definedName name="TB" localSheetId="1">#REF!</definedName>
    <definedName name="TB">#REF!</definedName>
    <definedName name="TEST0">#REF!</definedName>
    <definedName name="TESTHKEY">#REF!</definedName>
    <definedName name="TESTKEYS">#REF!</definedName>
    <definedName name="TESTVKEY">#REF!</definedName>
    <definedName name="TgtCurr">#REF!</definedName>
    <definedName name="TgtName">#REF!</definedName>
    <definedName name="TitleRegion1..F6">#REF!</definedName>
    <definedName name="TopCornerBalSheet" localSheetId="2">#REF!</definedName>
    <definedName name="TopCornerBalSheet" localSheetId="3">#REF!</definedName>
    <definedName name="TopCornerBalSheet" localSheetId="1">#REF!</definedName>
    <definedName name="TopCornerBalSheet">#REF!</definedName>
    <definedName name="Untitled">#REF!</definedName>
    <definedName name="upsTDATAMAP">#REF!</definedName>
    <definedName name="vera">#REF!</definedName>
    <definedName name="verB">#REF!</definedName>
    <definedName name="verc">#REF!</definedName>
    <definedName name="verF">#REF!</definedName>
    <definedName name="vers">#REF!</definedName>
    <definedName name="versiona">#REF!</definedName>
    <definedName name="versionc">#REF!</definedName>
    <definedName name="VIEW" localSheetId="2">#REF!</definedName>
    <definedName name="VIEW" localSheetId="3">#REF!</definedName>
    <definedName name="VIEW" localSheetId="1">#REF!</definedName>
    <definedName name="VIEW">#REF!</definedName>
    <definedName name="WELCOME" localSheetId="2">#REF!</definedName>
    <definedName name="WELCOME" localSheetId="3">#REF!</definedName>
    <definedName name="WELCOME" localSheetId="1">#REF!</definedName>
    <definedName name="WELCOME">#REF!</definedName>
    <definedName name="WHEELER_CANADA" localSheetId="2">#REF!</definedName>
    <definedName name="WHEELER_CANADA" localSheetId="3">#REF!</definedName>
    <definedName name="WHEELER_CANADA" localSheetId="1">#REF!</definedName>
    <definedName name="WHEELER_CANADA">#REF!</definedName>
    <definedName name="WORKCOMPTABLE" localSheetId="2">#REF!</definedName>
    <definedName name="WORKCOMPTABLE" localSheetId="3">#REF!</definedName>
    <definedName name="WORKCOMPTABLE" localSheetId="1">#REF!</definedName>
    <definedName name="WORKCOMPTABLE">#REF!</definedName>
    <definedName name="WORKCOMPTABLECO" localSheetId="2">#REF!</definedName>
    <definedName name="WORKCOMPTABLECO" localSheetId="3">#REF!</definedName>
    <definedName name="WORKCOMPTABLECO" localSheetId="1">#REF!</definedName>
    <definedName name="WORKCOMPTABLECO">#REF!</definedName>
    <definedName name="wrn.Analyst_PL_2003." hidden="1">{"Analyst_PL_Qtr1",#N/A,FALSE,"Reports";"Analyst_PL_Qtr2",#N/A,FALSE,"Reports";"Analyst_PL_Qtr3",#N/A,FALSE,"Reports";"Analyst_PL_Qtr4",#N/A,FALSE,"Reports";"Analyst_PL_Annual",#N/A,FALSE,"Reports"}</definedName>
    <definedName name="wrn.CFO." localSheetId="2" hidden="1">{"CFO",#N/A,FALSE,"Details EBIT"}</definedName>
    <definedName name="wrn.CFO." localSheetId="3" hidden="1">{"CFO",#N/A,FALSE,"Details EBIT"}</definedName>
    <definedName name="wrn.CFO." localSheetId="4" hidden="1">{"CFO",#N/A,FALSE,"Details EBIT"}</definedName>
    <definedName name="wrn.CFO." localSheetId="0" hidden="1">{"CFO",#N/A,FALSE,"Details EBIT"}</definedName>
    <definedName name="wrn.CFO." localSheetId="1" hidden="1">{"CFO",#N/A,FALSE,"Details EBIT"}</definedName>
    <definedName name="wrn.CFO." hidden="1">{"CFO",#N/A,FALSE,"Details EBIT"}</definedName>
    <definedName name="wrn.CREDIT._.CARD._.DUMP." hidden="1">{"CC REVENUE",#N/A,FALSE,"Credit Card FCST";"CC DETAIL",#N/A,FALSE,"Credit Card FCST";"CC INCOME STATEMENT",#N/A,FALSE,"Credit Card FCST";"CC BALANCE SHEET",#N/A,FALSE,"Credit Card FCST"}</definedName>
    <definedName name="wrn.GEM._.DUMP." hidden="1">{"GEM BALANCE SHEET",#N/A,FALSE,"GEM Forecast";"GEM DETAIL",#N/A,FALSE,"GEM Forecast";"GEM INCOME STATEMENT",#N/A,FALSE,"GEM Forecast";"GEM REVENUE",#N/A,FALSE,"GEM Forecast"}</definedName>
    <definedName name="wrn.ILC._.DUMP." hidden="1">{"ILC BALANCE SHEET",#N/A,FALSE,"ILC Forecast";"ILC DETAIL",#N/A,FALSE,"ILC Forecast";"ILC INCOME STATEMENT",#N/A,FALSE,"ILC Forecast"}</definedName>
    <definedName name="wrn.Monthly._.Report." hidden="1">{"J Quarterly",#N/A,FALSE,"Income Statements";"A Purchase Power",#N/A,FALSE,"Income Statements";"B Credit Card",#N/A,FALSE,"Income Statements";"C GEM",#N/A,FALSE,"Income Statements";"D ILC",#N/A,FALSE,"Income Statements";"E Other",#N/A,FALSE,"Income Statements";"F Milestone",#N/A,FALSE,"Income Statements";"G Subtotal NBI",#N/A,FALSE,"Income Statements";"H Revenue Sharing",#N/A,FALSE,"Income Statements";"I Total NBI",#N/A,FALSE,"Income Statements"}</definedName>
    <definedName name="wrn.PART._.I." localSheetId="2" hidden="1">{"SUMMARY",#N/A,TRUE,"SUMMARY";"R&amp;E",#N/A,TRUE,"2004 BUDGET";"CORPORATE",#N/A,TRUE,"Corp Ops Detail";"ENTERPRISE",#N/A,TRUE,"Enterprise Program Detail";"TOPSIDE",#N/A,TRUE,"Topside Adj Detail";"ADJUSTED FORECAST",#N/A,TRUE,"ADJUSTED FORECAST";"ALLOCATIONS",#N/A,TRUE," non-controllable alloc"}</definedName>
    <definedName name="wrn.PART._.I." localSheetId="3" hidden="1">{"SUMMARY",#N/A,TRUE,"SUMMARY";"R&amp;E",#N/A,TRUE,"2004 BUDGET";"CORPORATE",#N/A,TRUE,"Corp Ops Detail";"ENTERPRISE",#N/A,TRUE,"Enterprise Program Detail";"TOPSIDE",#N/A,TRUE,"Topside Adj Detail";"ADJUSTED FORECAST",#N/A,TRUE,"ADJUSTED FORECAST";"ALLOCATIONS",#N/A,TRUE," non-controllable alloc"}</definedName>
    <definedName name="wrn.PART._.I." localSheetId="1" hidden="1">{"SUMMARY",#N/A,TRUE,"SUMMARY";"R&amp;E",#N/A,TRUE,"2004 BUDGET";"CORPORATE",#N/A,TRUE,"Corp Ops Detail";"ENTERPRISE",#N/A,TRUE,"Enterprise Program Detail";"TOPSIDE",#N/A,TRUE,"Topside Adj Detail";"ADJUSTED FORECAST",#N/A,TRUE,"ADJUSTED FORECAST";"ALLOCATIONS",#N/A,TRUE," non-controllable alloc"}</definedName>
    <definedName name="wrn.PART._.I." hidden="1">{"SUMMARY",#N/A,TRUE,"SUMMARY";"R&amp;E",#N/A,TRUE,"2004 BUDGET";"CORPORATE",#N/A,TRUE,"Corp Ops Detail";"ENTERPRISE",#N/A,TRUE,"Enterprise Program Detail";"TOPSIDE",#N/A,TRUE,"Topside Adj Detail";"ADJUSTED FORECAST",#N/A,TRUE,"ADJUSTED FORECAST";"ALLOCATIONS",#N/A,TRUE," non-controllable alloc"}</definedName>
    <definedName name="wrn.PBCC._.Recs." localSheetId="2" hidden="1">{"pbccprfcst",#N/A,FALSE,"FCST REC PBCC";"pbccbudget",#N/A,FALSE,"FCST REC PBCC";"pbccpryear",#N/A,FALSE,"FCST REC PBCC"}</definedName>
    <definedName name="wrn.PBCC._.Recs." localSheetId="3" hidden="1">{"pbccprfcst",#N/A,FALSE,"FCST REC PBCC";"pbccbudget",#N/A,FALSE,"FCST REC PBCC";"pbccpryear",#N/A,FALSE,"FCST REC PBCC"}</definedName>
    <definedName name="wrn.PBCC._.Recs." localSheetId="1" hidden="1">{"pbccprfcst",#N/A,FALSE,"FCST REC PBCC";"pbccbudget",#N/A,FALSE,"FCST REC PBCC";"pbccpryear",#N/A,FALSE,"FCST REC PBCC"}</definedName>
    <definedName name="wrn.PBCC._.Recs." hidden="1">{"pbccprfcst",#N/A,FALSE,"FCST REC PBCC";"pbccbudget",#N/A,FALSE,"FCST REC PBCC";"pbccpryear",#N/A,FALSE,"FCST REC PBCC"}</definedName>
    <definedName name="wrn.PBFS._.RECS." localSheetId="2" hidden="1">{"pbfsprfcst",#N/A,FALSE,"FCST REC PBFS";"pbfsbudget",#N/A,FALSE,"FCST REC PBFS";"pbfspryear",#N/A,FALSE,"FCST REC PBFS"}</definedName>
    <definedName name="wrn.PBFS._.RECS." localSheetId="3" hidden="1">{"pbfsprfcst",#N/A,FALSE,"FCST REC PBFS";"pbfsbudget",#N/A,FALSE,"FCST REC PBFS";"pbfspryear",#N/A,FALSE,"FCST REC PBFS"}</definedName>
    <definedName name="wrn.PBFS._.RECS." localSheetId="1" hidden="1">{"pbfsprfcst",#N/A,FALSE,"FCST REC PBFS";"pbfsbudget",#N/A,FALSE,"FCST REC PBFS";"pbfspryear",#N/A,FALSE,"FCST REC PBFS"}</definedName>
    <definedName name="wrn.PBFS._.RECS." hidden="1">{"pbfsprfcst",#N/A,FALSE,"FCST REC PBFS";"pbfsbudget",#N/A,FALSE,"FCST REC PBFS";"pbfspryear",#N/A,FALSE,"FCST REC PBFS"}</definedName>
    <definedName name="wrn.PURCHASE._.POWER._.DUMP." hidden="1">{"PP REVENUE",#N/A,FALSE,"Purch. Power FCST";"PP DETAIL",#N/A,FALSE,"Purch. Power FCST";"PP INCOME STATEMENT",#N/A,FALSE,"Purch. Power FCST";"PP BALANCE SHEET",#N/A,FALSE,"Purch. Power FCST"}</definedName>
    <definedName name="wrn.REVMODEL." localSheetId="2" hidden="1">{#N/A,#N/A,FALSE,"Revenue";#N/A,#N/A,FALSE,"_5700";#N/A,#N/A,FALSE,"_6900";#N/A,#N/A,FALSE,"B700";#N/A,#N/A,FALSE,"E700";#N/A,#N/A,FALSE,"Other";#N/A,#N/A,FALSE,"_5300";#N/A,#N/A,FALSE,"_5386";#N/A,#N/A,FALSE,"_6500";#N/A,#N/A,FALSE,"_6501";#N/A,#N/A,FALSE,"A900";#N/A,#N/A,FALSE,"B900";#N/A,#N/A,FALSE,"E100";#N/A,#N/A,FALSE,"E101";#N/A,#N/A,FALSE," SA";#N/A,#N/A,FALSE,"Sys";#N/A,#N/A,FALSE,"Leased";#N/A,#N/A,FALSE,"Rentals";#N/A,#N/A,FALSE,"PBP";#N/A,#N/A,FALSE,"Non PBP";#N/A,#N/A,FALSE,"Totals";#N/A,#N/A,FALSE,"RMRS $"}</definedName>
    <definedName name="wrn.REVMODEL." localSheetId="3" hidden="1">{#N/A,#N/A,FALSE,"Revenue";#N/A,#N/A,FALSE,"_5700";#N/A,#N/A,FALSE,"_6900";#N/A,#N/A,FALSE,"B700";#N/A,#N/A,FALSE,"E700";#N/A,#N/A,FALSE,"Other";#N/A,#N/A,FALSE,"_5300";#N/A,#N/A,FALSE,"_5386";#N/A,#N/A,FALSE,"_6500";#N/A,#N/A,FALSE,"_6501";#N/A,#N/A,FALSE,"A900";#N/A,#N/A,FALSE,"B900";#N/A,#N/A,FALSE,"E100";#N/A,#N/A,FALSE,"E101";#N/A,#N/A,FALSE," SA";#N/A,#N/A,FALSE,"Sys";#N/A,#N/A,FALSE,"Leased";#N/A,#N/A,FALSE,"Rentals";#N/A,#N/A,FALSE,"PBP";#N/A,#N/A,FALSE,"Non PBP";#N/A,#N/A,FALSE,"Totals";#N/A,#N/A,FALSE,"RMRS $"}</definedName>
    <definedName name="wrn.REVMODEL." localSheetId="1" hidden="1">{#N/A,#N/A,FALSE,"Revenue";#N/A,#N/A,FALSE,"_5700";#N/A,#N/A,FALSE,"_6900";#N/A,#N/A,FALSE,"B700";#N/A,#N/A,FALSE,"E700";#N/A,#N/A,FALSE,"Other";#N/A,#N/A,FALSE,"_5300";#N/A,#N/A,FALSE,"_5386";#N/A,#N/A,FALSE,"_6500";#N/A,#N/A,FALSE,"_6501";#N/A,#N/A,FALSE,"A900";#N/A,#N/A,FALSE,"B900";#N/A,#N/A,FALSE,"E100";#N/A,#N/A,FALSE,"E101";#N/A,#N/A,FALSE," SA";#N/A,#N/A,FALSE,"Sys";#N/A,#N/A,FALSE,"Leased";#N/A,#N/A,FALSE,"Rentals";#N/A,#N/A,FALSE,"PBP";#N/A,#N/A,FALSE,"Non PBP";#N/A,#N/A,FALSE,"Totals";#N/A,#N/A,FALSE,"RMRS $"}</definedName>
    <definedName name="wrn.REVMODEL." hidden="1">{#N/A,#N/A,FALSE,"Revenue";#N/A,#N/A,FALSE,"_5700";#N/A,#N/A,FALSE,"_6900";#N/A,#N/A,FALSE,"B700";#N/A,#N/A,FALSE,"E700";#N/A,#N/A,FALSE,"Other";#N/A,#N/A,FALSE,"_5300";#N/A,#N/A,FALSE,"_5386";#N/A,#N/A,FALSE,"_6500";#N/A,#N/A,FALSE,"_6501";#N/A,#N/A,FALSE,"A900";#N/A,#N/A,FALSE,"B900";#N/A,#N/A,FALSE,"E100";#N/A,#N/A,FALSE,"E101";#N/A,#N/A,FALSE," SA";#N/A,#N/A,FALSE,"Sys";#N/A,#N/A,FALSE,"Leased";#N/A,#N/A,FALSE,"Rentals";#N/A,#N/A,FALSE,"PBP";#N/A,#N/A,FALSE,"Non PBP";#N/A,#N/A,FALSE,"Totals";#N/A,#N/A,FALSE,"RMRS $"}</definedName>
    <definedName name="wrn.STANDALONES." localSheetId="2" hidden="1">{#N/A,#N/A,FALSE,"_5700";#N/A,#N/A,FALSE,"_6900";#N/A,#N/A,FALSE,"B700";#N/A,#N/A,FALSE,"E700"}</definedName>
    <definedName name="wrn.STANDALONES." localSheetId="3" hidden="1">{#N/A,#N/A,FALSE,"_5700";#N/A,#N/A,FALSE,"_6900";#N/A,#N/A,FALSE,"B700";#N/A,#N/A,FALSE,"E700"}</definedName>
    <definedName name="wrn.STANDALONES." localSheetId="1" hidden="1">{#N/A,#N/A,FALSE,"_5700";#N/A,#N/A,FALSE,"_6900";#N/A,#N/A,FALSE,"B700";#N/A,#N/A,FALSE,"E700"}</definedName>
    <definedName name="wrn.STANDALONES." hidden="1">{#N/A,#N/A,FALSE,"_5700";#N/A,#N/A,FALSE,"_6900";#N/A,#N/A,FALSE,"B700";#N/A,#N/A,FALSE,"E700"}</definedName>
    <definedName name="wrn.SUMMARIES." localSheetId="2" hidden="1">{#N/A,#N/A,FALSE,"Revenue";#N/A,#N/A,FALSE," SA";#N/A,#N/A,FALSE,"Sys";#N/A,#N/A,FALSE,"Leased";#N/A,#N/A,FALSE,"Rentals";#N/A,#N/A,FALSE,"PBP";#N/A,#N/A,FALSE,"Non PBP";#N/A,#N/A,FALSE,"Totals";#N/A,#N/A,FALSE,"RMRS $"}</definedName>
    <definedName name="wrn.SUMMARIES." localSheetId="3" hidden="1">{#N/A,#N/A,FALSE,"Revenue";#N/A,#N/A,FALSE," SA";#N/A,#N/A,FALSE,"Sys";#N/A,#N/A,FALSE,"Leased";#N/A,#N/A,FALSE,"Rentals";#N/A,#N/A,FALSE,"PBP";#N/A,#N/A,FALSE,"Non PBP";#N/A,#N/A,FALSE,"Totals";#N/A,#N/A,FALSE,"RMRS $"}</definedName>
    <definedName name="wrn.SUMMARIES." localSheetId="1" hidden="1">{#N/A,#N/A,FALSE,"Revenue";#N/A,#N/A,FALSE," SA";#N/A,#N/A,FALSE,"Sys";#N/A,#N/A,FALSE,"Leased";#N/A,#N/A,FALSE,"Rentals";#N/A,#N/A,FALSE,"PBP";#N/A,#N/A,FALSE,"Non PBP";#N/A,#N/A,FALSE,"Totals";#N/A,#N/A,FALSE,"RMRS $"}</definedName>
    <definedName name="wrn.SUMMARIES." hidden="1">{#N/A,#N/A,FALSE,"Revenue";#N/A,#N/A,FALSE," SA";#N/A,#N/A,FALSE,"Sys";#N/A,#N/A,FALSE,"Leased";#N/A,#N/A,FALSE,"Rentals";#N/A,#N/A,FALSE,"PBP";#N/A,#N/A,FALSE,"Non PBP";#N/A,#N/A,FALSE,"Totals";#N/A,#N/A,FALSE,"RMRS $"}</definedName>
    <definedName name="wrn.SYSTEMS." localSheetId="2" hidden="1">{#N/A,#N/A,FALSE,"Other";#N/A,#N/A,FALSE,"_5300";#N/A,#N/A,FALSE,"_5386";#N/A,#N/A,FALSE,"_6500";#N/A,#N/A,FALSE,"_6501";#N/A,#N/A,FALSE,"A900";#N/A,#N/A,FALSE,"B900";#N/A,#N/A,FALSE,"E100";#N/A,#N/A,FALSE,"E101"}</definedName>
    <definedName name="wrn.SYSTEMS." localSheetId="3" hidden="1">{#N/A,#N/A,FALSE,"Other";#N/A,#N/A,FALSE,"_5300";#N/A,#N/A,FALSE,"_5386";#N/A,#N/A,FALSE,"_6500";#N/A,#N/A,FALSE,"_6501";#N/A,#N/A,FALSE,"A900";#N/A,#N/A,FALSE,"B900";#N/A,#N/A,FALSE,"E100";#N/A,#N/A,FALSE,"E101"}</definedName>
    <definedName name="wrn.SYSTEMS." localSheetId="1" hidden="1">{#N/A,#N/A,FALSE,"Other";#N/A,#N/A,FALSE,"_5300";#N/A,#N/A,FALSE,"_5386";#N/A,#N/A,FALSE,"_6500";#N/A,#N/A,FALSE,"_6501";#N/A,#N/A,FALSE,"A900";#N/A,#N/A,FALSE,"B900";#N/A,#N/A,FALSE,"E100";#N/A,#N/A,FALSE,"E101"}</definedName>
    <definedName name="wrn.SYSTEMS." hidden="1">{#N/A,#N/A,FALSE,"Other";#N/A,#N/A,FALSE,"_5300";#N/A,#N/A,FALSE,"_5386";#N/A,#N/A,FALSE,"_6500";#N/A,#N/A,FALSE,"_6501";#N/A,#N/A,FALSE,"A900";#N/A,#N/A,FALSE,"B900";#N/A,#N/A,FALSE,"E100";#N/A,#N/A,FALSE,"E101"}</definedName>
    <definedName name="wrn.Tom._.Marx." localSheetId="2" hidden="1">{"Income Statement",#N/A,FALSE,"Final Formats";"Balance Sheet",#N/A,FALSE,"Final Formats";"Other Income",#N/A,FALSE,"Final Formats";"Net Investment 1",#N/A,FALSE,"Dump Section";"Net Investment 2",#N/A,FALSE,"Dump Section";"Dump Section 1",#N/A,FALSE,"Dump Section";"Dump Section 2",#N/A,FALSE,"Dump Section";"Tax Provision",#N/A,FALSE,"Dump Section"}</definedName>
    <definedName name="wrn.Tom._.Marx." localSheetId="3" hidden="1">{"Income Statement",#N/A,FALSE,"Final Formats";"Balance Sheet",#N/A,FALSE,"Final Formats";"Other Income",#N/A,FALSE,"Final Formats";"Net Investment 1",#N/A,FALSE,"Dump Section";"Net Investment 2",#N/A,FALSE,"Dump Section";"Dump Section 1",#N/A,FALSE,"Dump Section";"Dump Section 2",#N/A,FALSE,"Dump Section";"Tax Provision",#N/A,FALSE,"Dump Section"}</definedName>
    <definedName name="wrn.Tom._.Marx." localSheetId="1" hidden="1">{"Income Statement",#N/A,FALSE,"Final Formats";"Balance Sheet",#N/A,FALSE,"Final Formats";"Other Income",#N/A,FALSE,"Final Formats";"Net Investment 1",#N/A,FALSE,"Dump Section";"Net Investment 2",#N/A,FALSE,"Dump Section";"Dump Section 1",#N/A,FALSE,"Dump Section";"Dump Section 2",#N/A,FALSE,"Dump Section";"Tax Provision",#N/A,FALSE,"Dump Section"}</definedName>
    <definedName name="wrn.Tom._.Marx." hidden="1">{"Income Statement",#N/A,FALSE,"Final Formats";"Balance Sheet",#N/A,FALSE,"Final Formats";"Other Income",#N/A,FALSE,"Final Formats";"Net Investment 1",#N/A,FALSE,"Dump Section";"Net Investment 2",#N/A,FALSE,"Dump Section";"Dump Section 1",#N/A,FALSE,"Dump Section";"Dump Section 2",#N/A,FALSE,"Dump Section";"Tax Provision",#N/A,FALSE,"Dump Section"}</definedName>
    <definedName name="wrn2.CFO." hidden="1">{"CFO",#N/A,FALSE,"Details EBIT"}</definedName>
    <definedName name="X">#REF!</definedName>
    <definedName name="Y" localSheetId="2">#REF!</definedName>
    <definedName name="Y" localSheetId="3">#REF!</definedName>
    <definedName name="Y" localSheetId="1">#REF!</definedName>
    <definedName name="Y">#REF!</definedName>
    <definedName name="YEARS" localSheetId="2">#REF!</definedName>
    <definedName name="YEARS" localSheetId="3">#REF!</definedName>
    <definedName name="YEARS" localSheetId="1">#REF!</definedName>
    <definedName name="YEARS">#REF!</definedName>
    <definedName name="yrs">#REF!</definedName>
    <definedName name="yrsgeo">#REF!</definedName>
    <definedName name="YY_Expenses" localSheetId="2">#REF!</definedName>
    <definedName name="YY_Expenses" localSheetId="3">#REF!</definedName>
    <definedName name="YY_Expenses" localSheetId="1">#REF!</definedName>
    <definedName name="YY_Expenses">#REF!</definedName>
    <definedName name="zzz" hidden="1">{"ILC BALANCE SHEET",#N/A,FALSE,"ILC Forecast";"ILC DETAIL",#N/A,FALSE,"ILC Forecast";"ILC INCOME STATEMENT",#N/A,FALSE,"ILC Forecast"}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7" i="3" l="1"/>
  <c r="L35" i="3"/>
  <c r="G35" i="3"/>
  <c r="G34" i="3"/>
  <c r="M17" i="3"/>
  <c r="M18" i="13"/>
  <c r="M16" i="14"/>
  <c r="L15" i="14"/>
  <c r="L8" i="14"/>
  <c r="L40" i="3"/>
  <c r="G40" i="3"/>
  <c r="M27" i="3" l="1"/>
  <c r="M25" i="3"/>
  <c r="M15" i="3"/>
  <c r="M12" i="3"/>
  <c r="M9" i="3"/>
  <c r="M31" i="13"/>
  <c r="M33" i="13" s="1"/>
  <c r="M44" i="3" s="1"/>
  <c r="M23" i="13"/>
  <c r="M16" i="13"/>
  <c r="M13" i="13"/>
  <c r="M10" i="13"/>
  <c r="M24" i="14"/>
  <c r="M22" i="14"/>
  <c r="M19" i="14"/>
  <c r="M11" i="14"/>
  <c r="G17" i="23"/>
  <c r="F17" i="23"/>
  <c r="E17" i="23"/>
  <c r="D17" i="23"/>
  <c r="G16" i="23"/>
  <c r="G18" i="23" s="1"/>
  <c r="H13" i="23"/>
  <c r="H16" i="23" s="1"/>
  <c r="F13" i="23"/>
  <c r="F16" i="23" s="1"/>
  <c r="F18" i="23" s="1"/>
  <c r="E13" i="23"/>
  <c r="E16" i="23" s="1"/>
  <c r="E18" i="23" s="1"/>
  <c r="D13" i="23"/>
  <c r="D16" i="23" s="1"/>
  <c r="D18" i="23" s="1"/>
  <c r="H10" i="23"/>
  <c r="H17" i="23" s="1"/>
  <c r="K15" i="3"/>
  <c r="J15" i="3"/>
  <c r="I15" i="3"/>
  <c r="H15" i="3"/>
  <c r="G16" i="13"/>
  <c r="F16" i="13"/>
  <c r="E16" i="13"/>
  <c r="D16" i="13"/>
  <c r="C16" i="13"/>
  <c r="G42" i="13"/>
  <c r="G40" i="13"/>
  <c r="M18" i="3" l="1"/>
  <c r="M20" i="3"/>
  <c r="M21" i="3" s="1"/>
  <c r="M26" i="3"/>
  <c r="M28" i="3" s="1"/>
  <c r="M39" i="3" s="1"/>
  <c r="M41" i="3" s="1"/>
  <c r="M24" i="13"/>
  <c r="M19" i="13"/>
  <c r="M25" i="14"/>
  <c r="H18" i="23"/>
  <c r="K33" i="13"/>
  <c r="K31" i="13"/>
  <c r="J31" i="13"/>
  <c r="J26" i="3" s="1"/>
  <c r="I31" i="13"/>
  <c r="I26" i="3" s="1"/>
  <c r="H31" i="13"/>
  <c r="H33" i="13" s="1"/>
  <c r="H44" i="3" s="1"/>
  <c r="G32" i="13"/>
  <c r="G31" i="13"/>
  <c r="G26" i="3" s="1"/>
  <c r="G30" i="13"/>
  <c r="G29" i="13"/>
  <c r="G28" i="13"/>
  <c r="E31" i="13"/>
  <c r="E26" i="3" s="1"/>
  <c r="F31" i="13"/>
  <c r="F26" i="3" s="1"/>
  <c r="D33" i="13"/>
  <c r="D44" i="3" s="1"/>
  <c r="D31" i="13"/>
  <c r="C33" i="13"/>
  <c r="C31" i="13"/>
  <c r="C26" i="3" s="1"/>
  <c r="C44" i="3"/>
  <c r="G38" i="3"/>
  <c r="G36" i="3"/>
  <c r="G33" i="3"/>
  <c r="G32" i="3"/>
  <c r="G31" i="3"/>
  <c r="G30" i="3"/>
  <c r="G29" i="3"/>
  <c r="J27" i="3"/>
  <c r="I27" i="3"/>
  <c r="H27" i="3"/>
  <c r="H26" i="3"/>
  <c r="G27" i="3"/>
  <c r="F27" i="3"/>
  <c r="F25" i="3"/>
  <c r="E27" i="3"/>
  <c r="D27" i="3"/>
  <c r="D26" i="3"/>
  <c r="C27" i="3"/>
  <c r="C17" i="3"/>
  <c r="C25" i="3" s="1"/>
  <c r="D17" i="3"/>
  <c r="D25" i="3" s="1"/>
  <c r="E17" i="3"/>
  <c r="E20" i="3" s="1"/>
  <c r="F17" i="3"/>
  <c r="F20" i="3" s="1"/>
  <c r="H17" i="3"/>
  <c r="H25" i="3" s="1"/>
  <c r="I17" i="3"/>
  <c r="I25" i="3" s="1"/>
  <c r="J17" i="3"/>
  <c r="J20" i="3" s="1"/>
  <c r="F15" i="3"/>
  <c r="E15" i="3"/>
  <c r="D15" i="3"/>
  <c r="C15" i="3"/>
  <c r="G14" i="3"/>
  <c r="C12" i="3"/>
  <c r="D12" i="3"/>
  <c r="E12" i="3"/>
  <c r="F12" i="3"/>
  <c r="H12" i="3"/>
  <c r="I12" i="3"/>
  <c r="J12" i="3"/>
  <c r="G11" i="3"/>
  <c r="G12" i="3" s="1"/>
  <c r="H9" i="3"/>
  <c r="I9" i="3"/>
  <c r="J9" i="3"/>
  <c r="F9" i="3"/>
  <c r="E9" i="3"/>
  <c r="D9" i="3"/>
  <c r="C9" i="3"/>
  <c r="G8" i="3"/>
  <c r="G9" i="3" s="1"/>
  <c r="L23" i="13"/>
  <c r="K23" i="13"/>
  <c r="K24" i="13" s="1"/>
  <c r="J23" i="13"/>
  <c r="J24" i="13" s="1"/>
  <c r="I23" i="13"/>
  <c r="I24" i="13" s="1"/>
  <c r="H23" i="13"/>
  <c r="H24" i="13" s="1"/>
  <c r="G23" i="13"/>
  <c r="G24" i="13" s="1"/>
  <c r="F23" i="13"/>
  <c r="F24" i="13" s="1"/>
  <c r="E23" i="13"/>
  <c r="E24" i="13" s="1"/>
  <c r="D23" i="13"/>
  <c r="D24" i="13" s="1"/>
  <c r="C24" i="13"/>
  <c r="C23" i="13"/>
  <c r="G21" i="13"/>
  <c r="K18" i="13"/>
  <c r="K19" i="13" s="1"/>
  <c r="J18" i="13"/>
  <c r="J19" i="13" s="1"/>
  <c r="I18" i="13"/>
  <c r="I19" i="13" s="1"/>
  <c r="H18" i="13"/>
  <c r="H19" i="13" s="1"/>
  <c r="G18" i="13"/>
  <c r="G19" i="13" s="1"/>
  <c r="F18" i="13"/>
  <c r="F19" i="13" s="1"/>
  <c r="E18" i="13"/>
  <c r="E19" i="13" s="1"/>
  <c r="D18" i="13"/>
  <c r="D19" i="13" s="1"/>
  <c r="C19" i="13"/>
  <c r="C18" i="13"/>
  <c r="H16" i="13"/>
  <c r="I16" i="13"/>
  <c r="J16" i="13"/>
  <c r="G15" i="13"/>
  <c r="G12" i="13"/>
  <c r="G13" i="13" s="1"/>
  <c r="L13" i="13"/>
  <c r="K13" i="13"/>
  <c r="J13" i="13"/>
  <c r="I13" i="13"/>
  <c r="H13" i="13"/>
  <c r="F13" i="13"/>
  <c r="E13" i="13"/>
  <c r="D13" i="13"/>
  <c r="C13" i="13"/>
  <c r="L10" i="13"/>
  <c r="K10" i="13"/>
  <c r="J10" i="13"/>
  <c r="I10" i="13"/>
  <c r="H10" i="13"/>
  <c r="D10" i="13"/>
  <c r="E10" i="13"/>
  <c r="F10" i="13"/>
  <c r="G10" i="13"/>
  <c r="C10" i="13"/>
  <c r="G9" i="13"/>
  <c r="K24" i="14"/>
  <c r="J24" i="14"/>
  <c r="J25" i="14" s="1"/>
  <c r="I24" i="14"/>
  <c r="I25" i="14" s="1"/>
  <c r="H24" i="14"/>
  <c r="D24" i="14"/>
  <c r="E24" i="14"/>
  <c r="F24" i="14"/>
  <c r="E25" i="14"/>
  <c r="C24" i="14"/>
  <c r="C25" i="14" s="1"/>
  <c r="K22" i="14"/>
  <c r="J22" i="14"/>
  <c r="I22" i="14"/>
  <c r="H22" i="14"/>
  <c r="D22" i="14"/>
  <c r="E22" i="14"/>
  <c r="F22" i="14"/>
  <c r="G22" i="14"/>
  <c r="C22" i="14"/>
  <c r="G21" i="14"/>
  <c r="G24" i="14" s="1"/>
  <c r="G18" i="14"/>
  <c r="H19" i="14"/>
  <c r="I19" i="14"/>
  <c r="J19" i="14"/>
  <c r="K19" i="14"/>
  <c r="D19" i="14"/>
  <c r="E19" i="14"/>
  <c r="F19" i="14"/>
  <c r="C19" i="14"/>
  <c r="K16" i="14"/>
  <c r="J16" i="14"/>
  <c r="I16" i="14"/>
  <c r="H16" i="14"/>
  <c r="D16" i="14"/>
  <c r="E16" i="14"/>
  <c r="F16" i="14"/>
  <c r="C16" i="14"/>
  <c r="G15" i="14"/>
  <c r="G16" i="14" s="1"/>
  <c r="K11" i="14"/>
  <c r="J11" i="14"/>
  <c r="I11" i="14"/>
  <c r="H11" i="14"/>
  <c r="D11" i="14"/>
  <c r="D25" i="14" s="1"/>
  <c r="E11" i="14"/>
  <c r="F11" i="14"/>
  <c r="F25" i="14" s="1"/>
  <c r="C11" i="14"/>
  <c r="G10" i="14"/>
  <c r="G9" i="14"/>
  <c r="G8" i="14"/>
  <c r="G11" i="14" s="1"/>
  <c r="J25" i="3" l="1"/>
  <c r="G17" i="3"/>
  <c r="C18" i="3"/>
  <c r="M43" i="3"/>
  <c r="M45" i="3" s="1"/>
  <c r="F21" i="3"/>
  <c r="F43" i="3"/>
  <c r="G20" i="3"/>
  <c r="G21" i="3" s="1"/>
  <c r="G18" i="3"/>
  <c r="G25" i="3"/>
  <c r="J43" i="3"/>
  <c r="J21" i="3"/>
  <c r="E43" i="3"/>
  <c r="E21" i="3"/>
  <c r="D18" i="3"/>
  <c r="F28" i="3"/>
  <c r="F37" i="3" s="1"/>
  <c r="F39" i="3" s="1"/>
  <c r="F41" i="3" s="1"/>
  <c r="G15" i="3"/>
  <c r="C20" i="3"/>
  <c r="H28" i="3"/>
  <c r="H37" i="3" s="1"/>
  <c r="H39" i="3" s="1"/>
  <c r="H41" i="3" s="1"/>
  <c r="J18" i="3"/>
  <c r="F18" i="3"/>
  <c r="E25" i="3"/>
  <c r="H18" i="3"/>
  <c r="H20" i="3"/>
  <c r="D20" i="3"/>
  <c r="C28" i="3"/>
  <c r="C37" i="3" s="1"/>
  <c r="C39" i="3" s="1"/>
  <c r="C41" i="3" s="1"/>
  <c r="G28" i="3"/>
  <c r="G37" i="3" s="1"/>
  <c r="G39" i="3" s="1"/>
  <c r="G41" i="3" s="1"/>
  <c r="J28" i="3"/>
  <c r="J37" i="3" s="1"/>
  <c r="J39" i="3" s="1"/>
  <c r="J41" i="3" s="1"/>
  <c r="I18" i="3"/>
  <c r="E18" i="3"/>
  <c r="I20" i="3"/>
  <c r="J33" i="13"/>
  <c r="J44" i="3" s="1"/>
  <c r="I33" i="13"/>
  <c r="I44" i="3" s="1"/>
  <c r="I28" i="3"/>
  <c r="I37" i="3" s="1"/>
  <c r="I39" i="3" s="1"/>
  <c r="I41" i="3" s="1"/>
  <c r="G33" i="13"/>
  <c r="F33" i="13"/>
  <c r="F44" i="3" s="1"/>
  <c r="F45" i="3" s="1"/>
  <c r="E33" i="13"/>
  <c r="E44" i="3" s="1"/>
  <c r="E45" i="3" s="1"/>
  <c r="E28" i="3"/>
  <c r="E37" i="3" s="1"/>
  <c r="E39" i="3" s="1"/>
  <c r="E41" i="3" s="1"/>
  <c r="D28" i="3"/>
  <c r="D37" i="3" s="1"/>
  <c r="D39" i="3" s="1"/>
  <c r="D41" i="3" s="1"/>
  <c r="G25" i="14"/>
  <c r="G19" i="14"/>
  <c r="K25" i="14"/>
  <c r="H25" i="14"/>
  <c r="D21" i="3" l="1"/>
  <c r="D43" i="3"/>
  <c r="D45" i="3" s="1"/>
  <c r="J45" i="3"/>
  <c r="H43" i="3"/>
  <c r="H45" i="3" s="1"/>
  <c r="H21" i="3"/>
  <c r="I21" i="3"/>
  <c r="I43" i="3"/>
  <c r="I45" i="3"/>
  <c r="C43" i="3"/>
  <c r="C21" i="3"/>
  <c r="G44" i="3"/>
  <c r="G43" i="3" l="1"/>
  <c r="G45" i="3" s="1"/>
  <c r="C45" i="3"/>
  <c r="L38" i="3"/>
  <c r="L36" i="3"/>
  <c r="L34" i="3"/>
  <c r="L33" i="3"/>
  <c r="L32" i="3"/>
  <c r="L31" i="3"/>
  <c r="L30" i="3"/>
  <c r="L29" i="3"/>
  <c r="K27" i="3"/>
  <c r="L27" i="3" s="1"/>
  <c r="L14" i="3"/>
  <c r="L15" i="3" s="1"/>
  <c r="K9" i="3"/>
  <c r="K17" i="3"/>
  <c r="K12" i="3"/>
  <c r="L11" i="3"/>
  <c r="L8" i="3"/>
  <c r="L40" i="13"/>
  <c r="L42" i="13" s="1"/>
  <c r="K25" i="3" l="1"/>
  <c r="K20" i="3"/>
  <c r="L17" i="3"/>
  <c r="L20" i="3" l="1"/>
  <c r="K43" i="3"/>
  <c r="L25" i="3"/>
  <c r="L43" i="3" l="1"/>
  <c r="L32" i="13"/>
  <c r="L30" i="13"/>
  <c r="L29" i="13"/>
  <c r="L28" i="13"/>
  <c r="K16" i="13"/>
  <c r="L21" i="13"/>
  <c r="L15" i="13"/>
  <c r="L12" i="13"/>
  <c r="L9" i="13"/>
  <c r="L21" i="14"/>
  <c r="L18" i="14"/>
  <c r="L19" i="14" s="1"/>
  <c r="L9" i="14"/>
  <c r="L12" i="3" s="1"/>
  <c r="L10" i="14"/>
  <c r="L9" i="3"/>
  <c r="L31" i="13" l="1"/>
  <c r="L33" i="13" s="1"/>
  <c r="K44" i="3"/>
  <c r="L44" i="3" s="1"/>
  <c r="L45" i="3" s="1"/>
  <c r="K26" i="3"/>
  <c r="L18" i="13"/>
  <c r="L22" i="14"/>
  <c r="L24" i="14"/>
  <c r="L16" i="14"/>
  <c r="L11" i="14"/>
  <c r="L24" i="13" s="1"/>
  <c r="L16" i="13"/>
  <c r="K18" i="3"/>
  <c r="K21" i="3"/>
  <c r="K45" i="3" l="1"/>
  <c r="L26" i="3"/>
  <c r="L28" i="3" s="1"/>
  <c r="L37" i="3" s="1"/>
  <c r="L39" i="3" s="1"/>
  <c r="L41" i="3" s="1"/>
  <c r="K28" i="3"/>
  <c r="K37" i="3" s="1"/>
  <c r="K39" i="3" s="1"/>
  <c r="K41" i="3" s="1"/>
  <c r="L25" i="14"/>
  <c r="L18" i="3"/>
  <c r="L21" i="3"/>
  <c r="L19" i="13"/>
</calcChain>
</file>

<file path=xl/sharedStrings.xml><?xml version="1.0" encoding="utf-8"?>
<sst xmlns="http://schemas.openxmlformats.org/spreadsheetml/2006/main" count="133" uniqueCount="65">
  <si>
    <t>PITNEY BOWES INC.</t>
  </si>
  <si>
    <t>SEGMENT DATA</t>
  </si>
  <si>
    <t>Revenue</t>
  </si>
  <si>
    <t>Global Ecommerce</t>
  </si>
  <si>
    <t>Presort Services</t>
  </si>
  <si>
    <t>SendTech Solutions</t>
  </si>
  <si>
    <t>Corporate</t>
  </si>
  <si>
    <t>Total</t>
  </si>
  <si>
    <t>EBITDA margin</t>
  </si>
  <si>
    <t>EBIT margin</t>
  </si>
  <si>
    <t>Segment Gross Profit</t>
  </si>
  <si>
    <t>PBI EBIT</t>
  </si>
  <si>
    <t>Unallocated corporate expense</t>
  </si>
  <si>
    <t>Segment total</t>
  </si>
  <si>
    <t>Capital expenditures</t>
  </si>
  <si>
    <t>Depreciation &amp; amortization</t>
  </si>
  <si>
    <t>Goodwill impairment</t>
  </si>
  <si>
    <t>Interest expense, net</t>
  </si>
  <si>
    <t>Provision (benefit) for income taxes</t>
  </si>
  <si>
    <t>Net income (loss)</t>
  </si>
  <si>
    <t>(Dollars in millions)</t>
  </si>
  <si>
    <t>Gross margin %</t>
  </si>
  <si>
    <t>Income (loss) from continuing operations</t>
  </si>
  <si>
    <t>Segment depreciation and amortization</t>
  </si>
  <si>
    <t>Unallocated corporate expenses</t>
  </si>
  <si>
    <t>Restructuring charges and asset impairments</t>
  </si>
  <si>
    <t>Income (loss) from discontinued operations, net of tax</t>
  </si>
  <si>
    <t>SEGMENT AND OTHER DATA</t>
  </si>
  <si>
    <t>SEGMENT DATA AND NON-GAAP RECONCILIATION</t>
  </si>
  <si>
    <t>Mar 2022</t>
  </si>
  <si>
    <t>Gross Profit and 
Gross Profit Margin</t>
  </si>
  <si>
    <t>Reconciliation of Non-GAAP Measures</t>
  </si>
  <si>
    <t>Depreciation and amortization</t>
  </si>
  <si>
    <t>Jun 2022</t>
  </si>
  <si>
    <t>Sep 2022</t>
  </si>
  <si>
    <t>Dec 2022</t>
  </si>
  <si>
    <t>FY2022</t>
  </si>
  <si>
    <t>FY 2022</t>
  </si>
  <si>
    <r>
      <t>Gain (loss) on sale of assets/businesses</t>
    </r>
    <r>
      <rPr>
        <vertAlign val="superscript"/>
        <sz val="11"/>
        <rFont val="Arial"/>
        <family val="2"/>
      </rPr>
      <t xml:space="preserve"> (1)</t>
    </r>
  </si>
  <si>
    <t>(1) including transaction costs</t>
  </si>
  <si>
    <t>Impact of change in revenue presentation</t>
  </si>
  <si>
    <t>Impact of Borderfree divestiture</t>
  </si>
  <si>
    <t>Sending Technology Solutions</t>
  </si>
  <si>
    <t>Consolidated</t>
  </si>
  <si>
    <t>IMPACT OF CHANGE IN REVENUE PRESENTATION AND DIVESTITURE</t>
  </si>
  <si>
    <t>Mar 2023</t>
  </si>
  <si>
    <t xml:space="preserve">Adjusted segment EBITDA </t>
  </si>
  <si>
    <t>PBI Adjusted EBIT</t>
  </si>
  <si>
    <t xml:space="preserve">PBI Adjuted EBITDA </t>
  </si>
  <si>
    <t>Adjusted segment EBIT</t>
  </si>
  <si>
    <t>(Loss) gain on debt redemption/refinancing</t>
  </si>
  <si>
    <t>Proxy solicitation fees</t>
  </si>
  <si>
    <t xml:space="preserve">PBI Adjusted EBITDA </t>
  </si>
  <si>
    <t>Jun 2023</t>
  </si>
  <si>
    <t>Sep 2023</t>
  </si>
  <si>
    <t xml:space="preserve">Adjusted Segment EBIT </t>
  </si>
  <si>
    <t>Adjusted Segment EBITDA</t>
  </si>
  <si>
    <t>Dec 2023</t>
  </si>
  <si>
    <t>FY2023</t>
  </si>
  <si>
    <t>FY 2023</t>
  </si>
  <si>
    <t>The Company is providing the attached historical operating results to assist investors in analyzing our business segments and consolidated results. Note that effective January 1, 2024, the Company revised its segment disclosures to move GEC's digital shipping business into SendTech. This change in segment presentation did not impact consolidated results.  
The Company is also providing the amounts included in historical revenue related to the change in the presentation of revenue for certain services effective October 1, 2022, from a gross basis to net basis due to an adjustment in terms of one of our contracts with the United States Postal Service and the divestiture of the Borderfree business on July 1, 2022.  Refer to Amts impacting comparability worksheet.
Note the sum of certain amounts may not equal the totals shown due to rounding.</t>
  </si>
  <si>
    <t>Mar 2024</t>
  </si>
  <si>
    <t>Income (loss) before income taxes</t>
  </si>
  <si>
    <t>Foreign currency gain (loss) on intercompany loans</t>
  </si>
  <si>
    <t>Transaction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</si>
</sst>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_);\(0.00%\)"/>
    <numFmt numFmtId="167" formatCode="0.0%_);\(0.0%\)"/>
    <numFmt numFmtId="168" formatCode="0.0%;\(0.0%\)"/>
    <numFmt numFmtId="169" formatCode="0.0%"/>
    <numFmt numFmtId="170" formatCode="h:mm;@"/>
  </numFmts>
  <fonts count="3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1"/>
      <name val="Arial"/>
      <family val="2"/>
    </font>
    <font>
      <sz val="11"/>
      <color indexed="12"/>
      <name val="Arial"/>
      <family val="2"/>
    </font>
    <font>
      <b/>
      <sz val="11"/>
      <name val="Arial"/>
      <family val="2"/>
    </font>
    <font>
      <b/>
      <sz val="12"/>
      <name val="Arial"/>
      <family val="2"/>
    </font>
    <font>
      <b/>
      <sz val="13"/>
      <name val="Arial"/>
      <family val="2"/>
    </font>
    <font>
      <sz val="9"/>
      <name val="Arial"/>
      <family val="2"/>
    </font>
    <font>
      <b/>
      <sz val="10"/>
      <name val="Arial"/>
      <family val="2"/>
    </font>
    <font>
      <vertAlign val="superscript"/>
      <sz val="10"/>
      <name val="Arial"/>
      <family val="2"/>
    </font>
    <font>
      <vertAlign val="superscript"/>
      <sz val="12"/>
      <name val="Arial"/>
      <family val="2"/>
    </font>
    <font>
      <sz val="14"/>
      <name val="Arial"/>
      <family val="2"/>
    </font>
    <font>
      <b/>
      <sz val="14"/>
      <name val="Arial"/>
      <family val="2"/>
    </font>
    <font>
      <i/>
      <sz val="10"/>
      <color rgb="FFFF0000"/>
      <name val="Arial"/>
      <family val="2"/>
    </font>
    <font>
      <sz val="11"/>
      <color theme="0"/>
      <name val="Calibri"/>
      <family val="2"/>
      <scheme val="minor"/>
    </font>
    <font>
      <b/>
      <sz val="24"/>
      <color theme="4" tint="-0.24994659260841701"/>
      <name val="Calibri Light"/>
      <family val="2"/>
      <scheme val="major"/>
    </font>
    <font>
      <sz val="11"/>
      <color theme="1" tint="0.24994659260841701"/>
      <name val="Calibri"/>
      <family val="2"/>
      <scheme val="minor"/>
    </font>
    <font>
      <sz val="14"/>
      <color theme="1" tint="0.24994659260841701"/>
      <name val="Calibri Light"/>
      <family val="2"/>
      <scheme val="major"/>
    </font>
    <font>
      <sz val="14"/>
      <color theme="1" tint="0.24994659260841701"/>
      <name val="Calibri"/>
      <family val="2"/>
      <scheme val="minor"/>
    </font>
    <font>
      <b/>
      <sz val="14"/>
      <color theme="1" tint="0.24994659260841701"/>
      <name val="Calibri"/>
      <family val="2"/>
      <scheme val="minor"/>
    </font>
    <font>
      <sz val="11"/>
      <color theme="1"/>
      <name val="Arial"/>
      <family val="2"/>
    </font>
    <font>
      <b/>
      <sz val="9"/>
      <name val="Arial"/>
      <family val="2"/>
    </font>
    <font>
      <b/>
      <u/>
      <sz val="11"/>
      <name val="Arial"/>
      <family val="2"/>
    </font>
    <font>
      <sz val="12"/>
      <color theme="1"/>
      <name val="Calibri"/>
      <family val="2"/>
      <scheme val="minor"/>
    </font>
    <font>
      <sz val="10"/>
      <name val="Arial"/>
      <family val="2"/>
    </font>
    <font>
      <vertAlign val="superscript"/>
      <sz val="11"/>
      <name val="Arial"/>
      <family val="2"/>
    </font>
    <font>
      <b/>
      <sz val="11"/>
      <color theme="1"/>
      <name val="Arial"/>
      <family val="2"/>
    </font>
    <font>
      <i/>
      <sz val="11"/>
      <color rgb="FFFF0000"/>
      <name val="Arial"/>
      <family val="2"/>
    </font>
    <font>
      <u/>
      <sz val="11"/>
      <name val="Arial"/>
      <family val="2"/>
    </font>
  </fonts>
  <fills count="4">
    <fill>
      <patternFill patternType="none"/>
    </fill>
    <fill>
      <patternFill patternType="gray125"/>
    </fill>
    <fill>
      <patternFill patternType="solid">
        <fgColor rgb="FFFFC00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bottom style="thick">
        <color theme="4" tint="-0.24994659260841701"/>
      </bottom>
      <diagonal/>
    </border>
    <border>
      <left/>
      <right/>
      <top/>
      <bottom style="thin">
        <color theme="0" tint="-0.499984740745262"/>
      </bottom>
      <diagonal/>
    </border>
    <border>
      <left/>
      <right/>
      <top style="thin">
        <color indexed="64"/>
      </top>
      <bottom style="double">
        <color indexed="64"/>
      </bottom>
      <diagonal/>
    </border>
  </borders>
  <cellStyleXfs count="27">
    <xf numFmtId="0" fontId="0" fillId="0" borderId="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21" fillId="0" borderId="4"/>
    <xf numFmtId="0" fontId="22" fillId="0" borderId="0">
      <alignment horizontal="left" vertical="center" wrapText="1"/>
    </xf>
    <xf numFmtId="0" fontId="23" fillId="0" borderId="0" applyFill="0" applyBorder="0"/>
    <xf numFmtId="0" fontId="24" fillId="0" borderId="5">
      <alignment horizontal="center"/>
    </xf>
    <xf numFmtId="0" fontId="20" fillId="0" borderId="0" applyNumberFormat="0" applyFill="0" applyBorder="0" applyAlignment="0">
      <alignment wrapText="1"/>
    </xf>
    <xf numFmtId="0" fontId="25" fillId="0" borderId="0" applyNumberFormat="0" applyFill="0" applyBorder="0" applyProtection="0"/>
    <xf numFmtId="170" fontId="22" fillId="0" borderId="0" applyFont="0" applyFill="0" applyBorder="0" applyAlignment="0">
      <alignment vertical="center" wrapText="1"/>
    </xf>
    <xf numFmtId="14" fontId="22" fillId="0" borderId="0" applyFont="0" applyFill="0" applyBorder="0" applyAlignment="0">
      <alignment vertical="center" wrapText="1"/>
    </xf>
    <xf numFmtId="9" fontId="22"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6" fillId="0" borderId="0"/>
    <xf numFmtId="0" fontId="30" fillId="0" borderId="0"/>
    <xf numFmtId="9" fontId="6" fillId="0" borderId="0" applyFont="0" applyFill="0" applyBorder="0" applyAlignment="0" applyProtection="0"/>
    <xf numFmtId="9" fontId="6" fillId="0" borderId="0" applyFont="0" applyFill="0" applyBorder="0" applyAlignment="0" applyProtection="0"/>
  </cellStyleXfs>
  <cellXfs count="110">
    <xf numFmtId="0" fontId="0" fillId="0" borderId="0" xfId="0"/>
    <xf numFmtId="49" fontId="7" fillId="0" borderId="0" xfId="1" applyNumberFormat="1" applyFont="1"/>
    <xf numFmtId="164" fontId="8" fillId="0" borderId="0" xfId="1" applyNumberFormat="1" applyFont="1"/>
    <xf numFmtId="0" fontId="7" fillId="0" borderId="0" xfId="0" applyFont="1"/>
    <xf numFmtId="0" fontId="8" fillId="0" borderId="0" xfId="0" applyFont="1"/>
    <xf numFmtId="0" fontId="9" fillId="0" borderId="0" xfId="0" applyFont="1"/>
    <xf numFmtId="0" fontId="10" fillId="0" borderId="0" xfId="0" applyFont="1"/>
    <xf numFmtId="164" fontId="12" fillId="0" borderId="0" xfId="1" applyNumberFormat="1" applyFont="1"/>
    <xf numFmtId="166" fontId="6" fillId="0" borderId="0" xfId="4" applyNumberFormat="1" applyAlignment="1">
      <alignment horizontal="center"/>
    </xf>
    <xf numFmtId="0" fontId="14" fillId="0" borderId="0" xfId="0" applyFont="1"/>
    <xf numFmtId="167" fontId="6" fillId="0" borderId="0" xfId="4" applyNumberFormat="1" applyAlignment="1">
      <alignment horizontal="center"/>
    </xf>
    <xf numFmtId="164" fontId="6" fillId="0" borderId="0" xfId="4" applyNumberFormat="1"/>
    <xf numFmtId="9" fontId="6" fillId="0" borderId="0" xfId="4"/>
    <xf numFmtId="37" fontId="15" fillId="0" borderId="0" xfId="0" applyNumberFormat="1" applyFont="1" applyAlignment="1">
      <alignment horizontal="left" vertical="top" wrapText="1"/>
    </xf>
    <xf numFmtId="37" fontId="16" fillId="0" borderId="0" xfId="0" applyNumberFormat="1" applyFont="1"/>
    <xf numFmtId="49" fontId="17" fillId="0" borderId="0" xfId="0" applyNumberFormat="1" applyFont="1" applyAlignment="1">
      <alignment horizontal="left"/>
    </xf>
    <xf numFmtId="49" fontId="0" fillId="0" borderId="0" xfId="0" applyNumberFormat="1" applyAlignment="1">
      <alignment horizontal="left"/>
    </xf>
    <xf numFmtId="0" fontId="19" fillId="0" borderId="0" xfId="0" applyFont="1"/>
    <xf numFmtId="0" fontId="11" fillId="0" borderId="0" xfId="0" applyFont="1"/>
    <xf numFmtId="0" fontId="13" fillId="0" borderId="0" xfId="0" applyFont="1"/>
    <xf numFmtId="168" fontId="8" fillId="0" borderId="0" xfId="4" applyNumberFormat="1" applyFont="1" applyBorder="1"/>
    <xf numFmtId="0" fontId="8" fillId="0" borderId="0" xfId="0" applyFont="1" applyAlignment="1">
      <alignment horizontal="left" indent="1"/>
    </xf>
    <xf numFmtId="0" fontId="13" fillId="0" borderId="0" xfId="0" applyFont="1" applyAlignment="1">
      <alignment horizontal="center"/>
    </xf>
    <xf numFmtId="0" fontId="27" fillId="0" borderId="0" xfId="0" applyFont="1" applyAlignment="1">
      <alignment horizontal="center"/>
    </xf>
    <xf numFmtId="0" fontId="26" fillId="0" borderId="0" xfId="21" applyFont="1"/>
    <xf numFmtId="0" fontId="2" fillId="0" borderId="0" xfId="21"/>
    <xf numFmtId="0" fontId="29" fillId="0" borderId="0" xfId="21" applyFont="1"/>
    <xf numFmtId="49" fontId="8" fillId="0" borderId="0" xfId="1" applyNumberFormat="1" applyFont="1" applyFill="1" applyBorder="1"/>
    <xf numFmtId="164" fontId="8" fillId="0" borderId="0" xfId="1" applyNumberFormat="1" applyFont="1" applyFill="1" applyBorder="1"/>
    <xf numFmtId="165" fontId="26" fillId="0" borderId="0" xfId="2" applyNumberFormat="1" applyFont="1"/>
    <xf numFmtId="0" fontId="8" fillId="0" borderId="0" xfId="0" quotePrefix="1" applyFont="1"/>
    <xf numFmtId="0" fontId="8" fillId="0" borderId="0" xfId="0" quotePrefix="1" applyFont="1" applyAlignment="1">
      <alignment horizontal="left"/>
    </xf>
    <xf numFmtId="164" fontId="8" fillId="0" borderId="2" xfId="1" applyNumberFormat="1" applyFont="1" applyBorder="1"/>
    <xf numFmtId="165" fontId="10" fillId="0" borderId="0" xfId="3" applyNumberFormat="1" applyFont="1" applyBorder="1"/>
    <xf numFmtId="167" fontId="8" fillId="0" borderId="0" xfId="4" applyNumberFormat="1" applyFont="1" applyAlignment="1">
      <alignment horizontal="left"/>
    </xf>
    <xf numFmtId="164" fontId="8" fillId="0" borderId="0" xfId="1" applyNumberFormat="1" applyFont="1" applyAlignment="1">
      <alignment horizontal="center"/>
    </xf>
    <xf numFmtId="166" fontId="8" fillId="0" borderId="0" xfId="4" applyNumberFormat="1" applyFont="1" applyAlignment="1">
      <alignment horizontal="left"/>
    </xf>
    <xf numFmtId="9" fontId="8" fillId="0" borderId="0" xfId="4" applyFont="1" applyAlignment="1">
      <alignment horizontal="left"/>
    </xf>
    <xf numFmtId="164" fontId="8" fillId="0" borderId="2" xfId="1" applyNumberFormat="1" applyFont="1" applyBorder="1" applyAlignment="1">
      <alignment horizontal="center"/>
    </xf>
    <xf numFmtId="0" fontId="8" fillId="0" borderId="0" xfId="0" applyFont="1" applyAlignment="1">
      <alignment horizontal="left"/>
    </xf>
    <xf numFmtId="164" fontId="8" fillId="0" borderId="0" xfId="1" applyNumberFormat="1" applyFont="1" applyFill="1"/>
    <xf numFmtId="1" fontId="10" fillId="0" borderId="2" xfId="1" quotePrefix="1" applyNumberFormat="1" applyFont="1" applyBorder="1" applyAlignment="1">
      <alignment horizontal="center"/>
    </xf>
    <xf numFmtId="164" fontId="26" fillId="0" borderId="0" xfId="22" applyNumberFormat="1" applyFont="1" applyBorder="1"/>
    <xf numFmtId="0" fontId="26" fillId="0" borderId="0" xfId="21" applyFont="1" applyAlignment="1">
      <alignment horizontal="left" indent="1"/>
    </xf>
    <xf numFmtId="0" fontId="26" fillId="0" borderId="0" xfId="21" applyFont="1" applyAlignment="1">
      <alignment horizontal="left"/>
    </xf>
    <xf numFmtId="164" fontId="8" fillId="3" borderId="0" xfId="1" applyNumberFormat="1" applyFont="1" applyFill="1"/>
    <xf numFmtId="164" fontId="8" fillId="3" borderId="2" xfId="1" applyNumberFormat="1" applyFont="1" applyFill="1" applyBorder="1"/>
    <xf numFmtId="165" fontId="10" fillId="3" borderId="0" xfId="3" applyNumberFormat="1" applyFont="1" applyFill="1" applyBorder="1"/>
    <xf numFmtId="168" fontId="8" fillId="3" borderId="0" xfId="4" applyNumberFormat="1" applyFont="1" applyFill="1" applyBorder="1"/>
    <xf numFmtId="0" fontId="8" fillId="3" borderId="0" xfId="0" applyFont="1" applyFill="1"/>
    <xf numFmtId="164" fontId="26" fillId="3" borderId="0" xfId="22" applyNumberFormat="1" applyFont="1" applyFill="1" applyBorder="1"/>
    <xf numFmtId="164" fontId="26" fillId="3" borderId="0" xfId="22" applyNumberFormat="1" applyFont="1" applyFill="1" applyBorder="1" applyAlignment="1">
      <alignment horizontal="center"/>
    </xf>
    <xf numFmtId="164" fontId="26" fillId="3" borderId="2" xfId="22" applyNumberFormat="1" applyFont="1" applyFill="1" applyBorder="1" applyAlignment="1">
      <alignment horizontal="center"/>
    </xf>
    <xf numFmtId="0" fontId="32" fillId="3" borderId="2" xfId="21" applyFont="1" applyFill="1" applyBorder="1" applyAlignment="1">
      <alignment horizontal="center"/>
    </xf>
    <xf numFmtId="164" fontId="8" fillId="3" borderId="0" xfId="1" applyNumberFormat="1" applyFont="1" applyFill="1" applyAlignment="1">
      <alignment horizontal="center"/>
    </xf>
    <xf numFmtId="164" fontId="8" fillId="3" borderId="2" xfId="1" applyNumberFormat="1" applyFont="1" applyFill="1" applyBorder="1" applyAlignment="1">
      <alignment horizontal="center"/>
    </xf>
    <xf numFmtId="5" fontId="8" fillId="0" borderId="0" xfId="2" applyNumberFormat="1" applyFont="1"/>
    <xf numFmtId="5" fontId="8" fillId="3" borderId="0" xfId="2" applyNumberFormat="1" applyFont="1" applyFill="1"/>
    <xf numFmtId="5" fontId="26" fillId="3" borderId="0" xfId="2" applyNumberFormat="1" applyFont="1" applyFill="1" applyBorder="1" applyAlignment="1">
      <alignment horizontal="right"/>
    </xf>
    <xf numFmtId="5" fontId="26" fillId="3" borderId="6" xfId="2" applyNumberFormat="1" applyFont="1" applyFill="1" applyBorder="1"/>
    <xf numFmtId="164" fontId="8" fillId="0" borderId="0" xfId="1" applyNumberFormat="1" applyFont="1" applyFill="1" applyAlignment="1">
      <alignment horizontal="center"/>
    </xf>
    <xf numFmtId="0" fontId="6" fillId="0" borderId="0" xfId="23"/>
    <xf numFmtId="0" fontId="7" fillId="0" borderId="0" xfId="23" applyFont="1" applyAlignment="1">
      <alignment vertical="top" wrapText="1"/>
    </xf>
    <xf numFmtId="0" fontId="28" fillId="0" borderId="0" xfId="0" applyFont="1"/>
    <xf numFmtId="1" fontId="10" fillId="3" borderId="2" xfId="1" quotePrefix="1" applyNumberFormat="1" applyFont="1" applyFill="1" applyBorder="1" applyAlignment="1">
      <alignment horizontal="center"/>
    </xf>
    <xf numFmtId="0" fontId="32" fillId="2" borderId="1" xfId="21" applyFont="1" applyFill="1" applyBorder="1" applyAlignment="1">
      <alignment horizontal="left" vertical="center"/>
    </xf>
    <xf numFmtId="0" fontId="32" fillId="2" borderId="1" xfId="21" applyFont="1" applyFill="1" applyBorder="1"/>
    <xf numFmtId="0" fontId="1" fillId="0" borderId="0" xfId="21" applyFont="1"/>
    <xf numFmtId="0" fontId="10" fillId="0" borderId="0" xfId="0" applyFont="1" applyAlignment="1">
      <alignment vertical="center"/>
    </xf>
    <xf numFmtId="0" fontId="32" fillId="2" borderId="1" xfId="21" applyFont="1" applyFill="1" applyBorder="1" applyAlignment="1">
      <alignment horizontal="left"/>
    </xf>
    <xf numFmtId="166" fontId="33" fillId="0" borderId="0" xfId="4" applyNumberFormat="1" applyFont="1" applyAlignment="1">
      <alignment horizontal="center"/>
    </xf>
    <xf numFmtId="164" fontId="33" fillId="0" borderId="0" xfId="1" applyNumberFormat="1" applyFont="1" applyAlignment="1">
      <alignment horizontal="center"/>
    </xf>
    <xf numFmtId="164" fontId="33" fillId="3" borderId="0" xfId="1" applyNumberFormat="1" applyFont="1" applyFill="1" applyAlignment="1">
      <alignment horizontal="center"/>
    </xf>
    <xf numFmtId="0" fontId="32" fillId="2" borderId="1" xfId="21" applyFont="1" applyFill="1" applyBorder="1" applyAlignment="1">
      <alignment horizontal="left" vertical="center" wrapText="1"/>
    </xf>
    <xf numFmtId="1" fontId="10" fillId="0" borderId="0" xfId="1" quotePrefix="1" applyNumberFormat="1" applyFont="1" applyBorder="1" applyAlignment="1">
      <alignment horizontal="center"/>
    </xf>
    <xf numFmtId="1" fontId="10" fillId="3" borderId="0" xfId="1" quotePrefix="1" applyNumberFormat="1" applyFont="1" applyFill="1" applyBorder="1" applyAlignment="1">
      <alignment horizontal="center"/>
    </xf>
    <xf numFmtId="5" fontId="0" fillId="0" borderId="0" xfId="0" applyNumberFormat="1"/>
    <xf numFmtId="5" fontId="8" fillId="0" borderId="0" xfId="0" applyNumberFormat="1" applyFont="1"/>
    <xf numFmtId="5" fontId="8" fillId="0" borderId="6" xfId="0" applyNumberFormat="1" applyFont="1" applyBorder="1"/>
    <xf numFmtId="5" fontId="8" fillId="0" borderId="0" xfId="2" applyNumberFormat="1" applyFont="1" applyBorder="1"/>
    <xf numFmtId="5" fontId="8" fillId="3" borderId="0" xfId="2" applyNumberFormat="1" applyFont="1" applyFill="1" applyBorder="1"/>
    <xf numFmtId="5" fontId="8" fillId="0" borderId="6" xfId="2" applyNumberFormat="1" applyFont="1" applyFill="1" applyBorder="1"/>
    <xf numFmtId="5" fontId="8" fillId="3" borderId="6" xfId="2" applyNumberFormat="1" applyFont="1" applyFill="1" applyBorder="1"/>
    <xf numFmtId="5" fontId="8" fillId="0" borderId="3" xfId="3" applyNumberFormat="1" applyFont="1" applyBorder="1"/>
    <xf numFmtId="5" fontId="8" fillId="3" borderId="3" xfId="3" applyNumberFormat="1" applyFont="1" applyFill="1" applyBorder="1"/>
    <xf numFmtId="164" fontId="8" fillId="0" borderId="2" xfId="1" applyNumberFormat="1" applyFont="1" applyFill="1" applyBorder="1" applyAlignment="1">
      <alignment horizontal="center"/>
    </xf>
    <xf numFmtId="0" fontId="0" fillId="3" borderId="0" xfId="0" applyFill="1"/>
    <xf numFmtId="5" fontId="8" fillId="3" borderId="6" xfId="0" applyNumberFormat="1" applyFont="1" applyFill="1" applyBorder="1"/>
    <xf numFmtId="164" fontId="8" fillId="0" borderId="0" xfId="1" applyNumberFormat="1" applyFont="1" applyBorder="1"/>
    <xf numFmtId="169" fontId="0" fillId="0" borderId="0" xfId="25" applyNumberFormat="1" applyFont="1"/>
    <xf numFmtId="169" fontId="0" fillId="0" borderId="0" xfId="0" applyNumberFormat="1"/>
    <xf numFmtId="0" fontId="18" fillId="0" borderId="0" xfId="0" applyFont="1"/>
    <xf numFmtId="0" fontId="17" fillId="0" borderId="0" xfId="0" applyFont="1"/>
    <xf numFmtId="0" fontId="34" fillId="0" borderId="0" xfId="0" applyFont="1" applyAlignment="1">
      <alignment horizontal="center"/>
    </xf>
    <xf numFmtId="0" fontId="10" fillId="0" borderId="0" xfId="0" quotePrefix="1" applyFont="1"/>
    <xf numFmtId="0" fontId="10" fillId="0" borderId="0" xfId="1" applyNumberFormat="1" applyFont="1" applyFill="1" applyBorder="1" applyAlignment="1">
      <alignment horizontal="center"/>
    </xf>
    <xf numFmtId="165" fontId="8" fillId="0" borderId="0" xfId="2" applyNumberFormat="1" applyFont="1" applyFill="1" applyBorder="1"/>
    <xf numFmtId="164" fontId="8" fillId="0" borderId="2" xfId="1" applyNumberFormat="1" applyFont="1" applyFill="1" applyBorder="1"/>
    <xf numFmtId="0" fontId="8" fillId="0" borderId="0" xfId="0" quotePrefix="1" applyFont="1" applyAlignment="1">
      <alignment horizontal="left" indent="1"/>
    </xf>
    <xf numFmtId="0" fontId="10" fillId="0" borderId="0" xfId="0" quotePrefix="1" applyFont="1" applyAlignment="1">
      <alignment horizontal="left"/>
    </xf>
    <xf numFmtId="164" fontId="8" fillId="3" borderId="0" xfId="1" applyNumberFormat="1" applyFont="1" applyFill="1" applyBorder="1"/>
    <xf numFmtId="1" fontId="10" fillId="0" borderId="2" xfId="1" quotePrefix="1" applyNumberFormat="1" applyFont="1" applyFill="1" applyBorder="1" applyAlignment="1">
      <alignment horizontal="center"/>
    </xf>
    <xf numFmtId="169" fontId="8" fillId="0" borderId="0" xfId="25" applyNumberFormat="1" applyFont="1"/>
    <xf numFmtId="169" fontId="8" fillId="3" borderId="0" xfId="25" applyNumberFormat="1" applyFont="1" applyFill="1"/>
    <xf numFmtId="5" fontId="26" fillId="0" borderId="0" xfId="2" applyNumberFormat="1" applyFont="1" applyFill="1" applyBorder="1" applyAlignment="1">
      <alignment horizontal="right"/>
    </xf>
    <xf numFmtId="164" fontId="26" fillId="0" borderId="0" xfId="22" applyNumberFormat="1" applyFont="1" applyFill="1" applyBorder="1" applyAlignment="1">
      <alignment horizontal="center"/>
    </xf>
    <xf numFmtId="164" fontId="26" fillId="0" borderId="2" xfId="22" applyNumberFormat="1" applyFont="1" applyFill="1" applyBorder="1" applyAlignment="1">
      <alignment horizontal="center"/>
    </xf>
    <xf numFmtId="5" fontId="26" fillId="0" borderId="6" xfId="2" applyNumberFormat="1" applyFont="1" applyFill="1" applyBorder="1"/>
    <xf numFmtId="5" fontId="8" fillId="0" borderId="0" xfId="2" applyNumberFormat="1" applyFont="1" applyFill="1" applyBorder="1"/>
    <xf numFmtId="164" fontId="8" fillId="0" borderId="6" xfId="2" applyNumberFormat="1" applyFont="1" applyFill="1" applyBorder="1"/>
  </cellXfs>
  <cellStyles count="27">
    <cellStyle name="Comma" xfId="1" builtinId="3"/>
    <cellStyle name="Comma 19" xfId="7" xr:uid="{888E31EE-98D8-415A-A190-DA7FFD69D6D2}"/>
    <cellStyle name="Comma 19 2" xfId="10" xr:uid="{595265EC-A008-43F9-90D5-12A40D2244AE}"/>
    <cellStyle name="Comma 2" xfId="22" xr:uid="{468A47B4-24F3-4CE3-BDFB-2D6D5B3F83B0}"/>
    <cellStyle name="Currency" xfId="2" builtinId="4"/>
    <cellStyle name="Currency 2" xfId="3" xr:uid="{482081DF-B19A-4D03-A771-8F34B79B1082}"/>
    <cellStyle name="Date" xfId="18" xr:uid="{C743E08F-20DE-47AB-84F6-0262DCFF9BDF}"/>
    <cellStyle name="Heading 1 3" xfId="13" xr:uid="{E60066D4-CE2C-420A-89B9-7568A9D1581C}"/>
    <cellStyle name="Heading 4 2" xfId="16" xr:uid="{334B67A5-CD48-467C-A426-772F92AA0ED8}"/>
    <cellStyle name="Input 2" xfId="14" xr:uid="{8E8231A1-27DE-489B-A3B0-1581B3CCDD76}"/>
    <cellStyle name="Normal" xfId="0" builtinId="0"/>
    <cellStyle name="Normal 12" xfId="5" xr:uid="{12B7A0C3-1693-4FB2-8205-5695DE705E30}"/>
    <cellStyle name="Normal 12 2" xfId="8" xr:uid="{AD6A9274-1EE5-4C21-86AE-BAC3E383FF80}"/>
    <cellStyle name="Normal 2" xfId="20" xr:uid="{FDA1E632-FDC9-4B12-B5BF-63D475964506}"/>
    <cellStyle name="Normal 3" xfId="12" xr:uid="{B550860C-AEEF-4177-9DF2-C549DB13B943}"/>
    <cellStyle name="Normal 4" xfId="21" xr:uid="{9F5F31DB-889E-41F2-BBA3-644669FD770C}"/>
    <cellStyle name="Normal 5" xfId="23" xr:uid="{951560F0-162F-4772-8C0B-25FF4708CA03}"/>
    <cellStyle name="Normal 6" xfId="24" xr:uid="{51493D6B-8EB9-45B1-8DE0-60E46295ED2A}"/>
    <cellStyle name="Note 2" xfId="15" xr:uid="{A137F631-976B-4CFD-9393-AF2D9F36E662}"/>
    <cellStyle name="Percent" xfId="25" builtinId="5"/>
    <cellStyle name="Percent 2" xfId="26" xr:uid="{66F1BB55-80E4-48AB-9D2E-4D31B3960801}"/>
    <cellStyle name="Percent 3" xfId="19" xr:uid="{2E1469B8-CF05-4CAA-8121-682991054139}"/>
    <cellStyle name="Percent 5" xfId="4" xr:uid="{2A1EDD8E-11D9-4D49-84C2-23BB4126DDE7}"/>
    <cellStyle name="Percent 7" xfId="6" xr:uid="{8F2BDE6F-934A-449A-96F9-E8DB72274B8B}"/>
    <cellStyle name="Percent 7 2" xfId="9" xr:uid="{2423D1A9-F678-4DD1-9A79-D53F914922D3}"/>
    <cellStyle name="Time" xfId="17" xr:uid="{A4C0B229-76B8-490D-8B63-F0A6B751FE5C}"/>
    <cellStyle name="Title 3" xfId="11" xr:uid="{509CEA48-A607-4149-85CD-187F2BCF2961}"/>
  </cellStyles>
  <dxfs count="8">
    <dxf>
      <fill>
        <patternFill patternType="solid">
          <fgColor theme="4" tint="0.79998168889431442"/>
          <bgColor theme="4" tint="0.79998168889431442"/>
        </patternFill>
      </fill>
    </dxf>
    <dxf>
      <font>
        <b/>
        <i val="0"/>
        <color theme="1" tint="0.24994659260841701"/>
      </font>
      <border>
        <top style="double">
          <color theme="4"/>
        </top>
      </border>
    </dxf>
    <dxf>
      <font>
        <b/>
        <i val="0"/>
        <color theme="1" tint="0.14996795556505021"/>
      </font>
      <fill>
        <patternFill patternType="solid">
          <fgColor theme="4"/>
          <bgColor theme="4"/>
        </patternFill>
      </fill>
    </dxf>
    <dxf>
      <font>
        <b val="0"/>
        <i val="0"/>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4" tint="0.79998168889431442"/>
          <bgColor theme="4" tint="0.79998168889431442"/>
        </patternFill>
      </fill>
    </dxf>
    <dxf>
      <font>
        <b/>
        <i val="0"/>
        <color theme="1" tint="0.24994659260841701"/>
      </font>
      <border>
        <top style="double">
          <color theme="4"/>
        </top>
      </border>
    </dxf>
    <dxf>
      <font>
        <b/>
        <i val="0"/>
        <color theme="1" tint="0.14996795556505021"/>
      </font>
      <fill>
        <patternFill patternType="solid">
          <fgColor theme="4"/>
          <bgColor theme="4"/>
        </patternFill>
      </fill>
    </dxf>
    <dxf>
      <font>
        <b val="0"/>
        <i val="0"/>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TableStyleMedium2" defaultPivotStyle="PivotStyleLight16">
    <tableStyle name="Blood pressure tracker" pivot="0" count="4" xr9:uid="{81E09933-42D6-4A71-888A-E4E7B960F293}">
      <tableStyleElement type="wholeTable" dxfId="7"/>
      <tableStyleElement type="headerRow" dxfId="6"/>
      <tableStyleElement type="totalRow" dxfId="5"/>
      <tableStyleElement type="firstRowStripe" dxfId="4"/>
    </tableStyle>
    <tableStyle name="Blood pressure tracker 2" pivot="0" count="4" xr9:uid="{AC1A4457-F579-4B2E-8431-92F62F58A918}">
      <tableStyleElement type="wholeTable" dxfId="3"/>
      <tableStyleElement type="headerRow" dxfId="2"/>
      <tableStyleElement type="totalRow" dxfId="1"/>
      <tableStyleElement type="firstRowStripe" dxfId="0"/>
    </tableStyle>
  </tableStyles>
  <colors>
    <mruColors>
      <color rgb="FF5BD4FF"/>
      <color rgb="FF89E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3149D-96D4-4828-B7B9-40B66011C8CB}">
  <sheetPr>
    <tabColor rgb="FF002060"/>
    <pageSetUpPr fitToPage="1"/>
  </sheetPr>
  <dimension ref="B3"/>
  <sheetViews>
    <sheetView showGridLines="0" tabSelected="1" zoomScaleNormal="100" workbookViewId="0">
      <selection activeCell="B3" sqref="B3"/>
    </sheetView>
  </sheetViews>
  <sheetFormatPr baseColWidth="10" defaultColWidth="9.1640625" defaultRowHeight="13" x14ac:dyDescent="0.15"/>
  <cols>
    <col min="1" max="1" width="9.1640625" style="61"/>
    <col min="2" max="2" width="134.5" style="61" customWidth="1"/>
    <col min="3" max="16384" width="9.1640625" style="61"/>
  </cols>
  <sheetData>
    <row r="3" spans="2:2" ht="153" customHeight="1" x14ac:dyDescent="0.15">
      <c r="B3" s="62" t="s">
        <v>60</v>
      </c>
    </row>
  </sheetData>
  <pageMargins left="0.7" right="0.7" top="0.75" bottom="0.75" header="0.3" footer="0.3"/>
  <pageSetup paperSize="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6643C-C123-4CCB-82BF-5CC0D0B24A4A}">
  <sheetPr>
    <tabColor theme="4" tint="0.79998168889431442"/>
    <pageSetUpPr fitToPage="1"/>
  </sheetPr>
  <dimension ref="A1:M62"/>
  <sheetViews>
    <sheetView showGridLines="0" view="pageBreakPreview" zoomScale="90" zoomScaleNormal="75" zoomScaleSheetLayoutView="90" workbookViewId="0">
      <pane xSplit="2" ySplit="6" topLeftCell="C7" activePane="bottomRight" state="frozen"/>
      <selection pane="topRight" activeCell="C1" sqref="C1"/>
      <selection pane="bottomLeft" activeCell="A7" sqref="A7"/>
      <selection pane="bottomRight" activeCell="F23" sqref="F23"/>
    </sheetView>
  </sheetViews>
  <sheetFormatPr baseColWidth="10" defaultColWidth="8.83203125" defaultRowHeight="13" x14ac:dyDescent="0.15"/>
  <cols>
    <col min="1" max="1" width="2.6640625" customWidth="1"/>
    <col min="2" max="2" width="33" customWidth="1"/>
    <col min="3" max="13" width="12.6640625" customWidth="1"/>
  </cols>
  <sheetData>
    <row r="1" spans="1:13" ht="14" x14ac:dyDescent="0.15">
      <c r="A1" s="4"/>
      <c r="B1" s="5"/>
      <c r="G1" s="2"/>
      <c r="L1" s="2"/>
    </row>
    <row r="2" spans="1:13" ht="15" customHeight="1" x14ac:dyDescent="0.2">
      <c r="A2" s="6"/>
      <c r="B2" s="18" t="s">
        <v>0</v>
      </c>
      <c r="G2" s="18"/>
      <c r="L2" s="18"/>
    </row>
    <row r="3" spans="1:13" ht="15" customHeight="1" x14ac:dyDescent="0.2">
      <c r="A3" s="6"/>
      <c r="B3" s="18" t="s">
        <v>1</v>
      </c>
      <c r="G3" s="18"/>
      <c r="L3" s="18"/>
    </row>
    <row r="4" spans="1:13" ht="12.75" customHeight="1" x14ac:dyDescent="0.15">
      <c r="A4" s="6"/>
      <c r="B4" s="19" t="s">
        <v>20</v>
      </c>
      <c r="G4" s="19"/>
      <c r="L4" s="19"/>
    </row>
    <row r="5" spans="1:13" ht="12.75" customHeight="1" x14ac:dyDescent="0.15">
      <c r="A5" s="6"/>
      <c r="B5" s="19"/>
      <c r="G5" s="19"/>
      <c r="L5" s="19"/>
    </row>
    <row r="6" spans="1:13" ht="27.75" customHeight="1" x14ac:dyDescent="0.15">
      <c r="B6" s="63"/>
      <c r="C6" s="41" t="s">
        <v>29</v>
      </c>
      <c r="D6" s="41" t="s">
        <v>33</v>
      </c>
      <c r="E6" s="41" t="s">
        <v>34</v>
      </c>
      <c r="F6" s="41" t="s">
        <v>35</v>
      </c>
      <c r="G6" s="64" t="s">
        <v>36</v>
      </c>
      <c r="H6" s="41" t="s">
        <v>45</v>
      </c>
      <c r="I6" s="41" t="s">
        <v>53</v>
      </c>
      <c r="J6" s="41" t="s">
        <v>54</v>
      </c>
      <c r="K6" s="41" t="s">
        <v>57</v>
      </c>
      <c r="L6" s="64" t="s">
        <v>58</v>
      </c>
      <c r="M6" s="41" t="s">
        <v>61</v>
      </c>
    </row>
    <row r="7" spans="1:13" ht="14" x14ac:dyDescent="0.15">
      <c r="B7" s="65" t="s">
        <v>2</v>
      </c>
      <c r="C7" s="74"/>
      <c r="D7" s="74"/>
      <c r="E7" s="74"/>
      <c r="F7" s="74"/>
      <c r="G7" s="75"/>
      <c r="H7" s="74"/>
      <c r="I7" s="74"/>
      <c r="J7" s="74"/>
      <c r="K7" s="74"/>
      <c r="L7" s="75"/>
      <c r="M7" s="74"/>
    </row>
    <row r="8" spans="1:13" ht="18" customHeight="1" x14ac:dyDescent="0.15">
      <c r="A8" s="4"/>
      <c r="B8" s="30" t="s">
        <v>3</v>
      </c>
      <c r="C8" s="56">
        <v>367.76100000000002</v>
      </c>
      <c r="D8" s="56">
        <v>344.21800000000002</v>
      </c>
      <c r="E8" s="56">
        <v>304.952</v>
      </c>
      <c r="F8" s="56">
        <v>400.34</v>
      </c>
      <c r="G8" s="57">
        <f>SUM(C8:F8)</f>
        <v>1417.271</v>
      </c>
      <c r="H8" s="56">
        <v>340.64100000000002</v>
      </c>
      <c r="I8" s="56">
        <v>305.05</v>
      </c>
      <c r="J8" s="56">
        <v>304.25900000000001</v>
      </c>
      <c r="K8" s="56">
        <v>370.92700000000002</v>
      </c>
      <c r="L8" s="57">
        <f>SUM(H8:K8)</f>
        <v>1320.877</v>
      </c>
      <c r="M8" s="56">
        <v>333.26499999999999</v>
      </c>
    </row>
    <row r="9" spans="1:13" ht="18" customHeight="1" x14ac:dyDescent="0.15">
      <c r="A9" s="4"/>
      <c r="B9" s="30" t="s">
        <v>4</v>
      </c>
      <c r="C9" s="2">
        <v>160.54300000000001</v>
      </c>
      <c r="D9" s="2">
        <v>138.934</v>
      </c>
      <c r="E9" s="2">
        <v>144.82400000000001</v>
      </c>
      <c r="F9" s="2">
        <v>157.714</v>
      </c>
      <c r="G9" s="45">
        <f>SUM(C9:F9)</f>
        <v>602.01499999999999</v>
      </c>
      <c r="H9" s="2">
        <v>158.90199999999999</v>
      </c>
      <c r="I9" s="2">
        <v>143.107</v>
      </c>
      <c r="J9" s="2">
        <v>152.45099999999999</v>
      </c>
      <c r="K9" s="2">
        <v>163.13900000000001</v>
      </c>
      <c r="L9" s="45">
        <f t="shared" ref="L9:L10" si="0">SUM(H9:K9)</f>
        <v>617.59900000000005</v>
      </c>
      <c r="M9" s="2">
        <v>169.80699999999999</v>
      </c>
    </row>
    <row r="10" spans="1:13" ht="18" customHeight="1" x14ac:dyDescent="0.15">
      <c r="A10" s="4"/>
      <c r="B10" s="31" t="s">
        <v>5</v>
      </c>
      <c r="C10" s="32">
        <v>398.637</v>
      </c>
      <c r="D10" s="32">
        <v>388.34199999999998</v>
      </c>
      <c r="E10" s="32">
        <v>381.13900000000001</v>
      </c>
      <c r="F10" s="32">
        <v>350.637</v>
      </c>
      <c r="G10" s="46">
        <f>SUM(C10:F10)</f>
        <v>1518.7549999999999</v>
      </c>
      <c r="H10" s="32">
        <v>334.995</v>
      </c>
      <c r="I10" s="32">
        <v>328.32499999999999</v>
      </c>
      <c r="J10" s="32">
        <v>327.041</v>
      </c>
      <c r="K10" s="32">
        <v>337.512</v>
      </c>
      <c r="L10" s="46">
        <f t="shared" si="0"/>
        <v>1327.8729999999998</v>
      </c>
      <c r="M10" s="32">
        <v>327.43700000000001</v>
      </c>
    </row>
    <row r="11" spans="1:13" ht="18.75" customHeight="1" thickBot="1" x14ac:dyDescent="0.2">
      <c r="B11" s="21" t="s">
        <v>7</v>
      </c>
      <c r="C11" s="83">
        <f>SUM(C8:C10)</f>
        <v>926.94100000000003</v>
      </c>
      <c r="D11" s="83">
        <f t="shared" ref="D11:G11" si="1">SUM(D8:D10)</f>
        <v>871.49400000000003</v>
      </c>
      <c r="E11" s="83">
        <f t="shared" si="1"/>
        <v>830.91499999999996</v>
      </c>
      <c r="F11" s="83">
        <f t="shared" si="1"/>
        <v>908.69100000000003</v>
      </c>
      <c r="G11" s="84">
        <f t="shared" si="1"/>
        <v>3538.0410000000002</v>
      </c>
      <c r="H11" s="83">
        <f>SUM(H8:H10)</f>
        <v>834.53800000000001</v>
      </c>
      <c r="I11" s="83">
        <f t="shared" ref="I11" si="2">SUM(I8:I10)</f>
        <v>776.48199999999997</v>
      </c>
      <c r="J11" s="83">
        <f t="shared" ref="J11" si="3">SUM(J8:J10)</f>
        <v>783.75099999999998</v>
      </c>
      <c r="K11" s="83">
        <f t="shared" ref="K11" si="4">SUM(K8:K10)</f>
        <v>871.57799999999997</v>
      </c>
      <c r="L11" s="84">
        <f t="shared" ref="L11" si="5">SUM(L8:L10)</f>
        <v>3266.3490000000002</v>
      </c>
      <c r="M11" s="83">
        <f>SUM(M8:M10)</f>
        <v>830.50900000000001</v>
      </c>
    </row>
    <row r="12" spans="1:13" ht="18" customHeight="1" thickTop="1" x14ac:dyDescent="0.15">
      <c r="B12" s="6"/>
      <c r="C12" s="33"/>
      <c r="D12" s="33"/>
      <c r="E12" s="33"/>
      <c r="F12" s="33"/>
      <c r="G12" s="47"/>
      <c r="H12" s="33"/>
      <c r="I12" s="33"/>
      <c r="J12" s="33"/>
      <c r="K12" s="33"/>
      <c r="L12" s="47"/>
      <c r="M12" s="33"/>
    </row>
    <row r="13" spans="1:13" ht="18" customHeight="1" x14ac:dyDescent="0.15">
      <c r="B13" s="6"/>
      <c r="C13" s="33"/>
      <c r="D13" s="33"/>
      <c r="E13" s="33"/>
      <c r="F13" s="33"/>
      <c r="G13" s="47"/>
      <c r="H13" s="33"/>
      <c r="I13" s="33"/>
      <c r="J13" s="33"/>
      <c r="K13" s="33"/>
      <c r="L13" s="47"/>
      <c r="M13" s="33"/>
    </row>
    <row r="14" spans="1:13" ht="30" x14ac:dyDescent="0.15">
      <c r="B14" s="73" t="s">
        <v>30</v>
      </c>
      <c r="C14" s="33"/>
      <c r="D14" s="33"/>
      <c r="E14" s="33"/>
      <c r="F14" s="33"/>
      <c r="G14" s="47"/>
      <c r="H14" s="33"/>
      <c r="I14" s="33"/>
      <c r="J14" s="33"/>
      <c r="K14" s="33"/>
      <c r="L14" s="47"/>
      <c r="M14" s="33"/>
    </row>
    <row r="15" spans="1:13" ht="18" customHeight="1" x14ac:dyDescent="0.15">
      <c r="A15" s="4"/>
      <c r="B15" s="30" t="s">
        <v>3</v>
      </c>
      <c r="C15" s="79">
        <v>38.32</v>
      </c>
      <c r="D15" s="79">
        <v>26.943000000000001</v>
      </c>
      <c r="E15" s="79">
        <v>11.567</v>
      </c>
      <c r="F15" s="79">
        <v>20.152000000000001</v>
      </c>
      <c r="G15" s="57">
        <f>SUM(C15:F15)</f>
        <v>96.982000000000014</v>
      </c>
      <c r="H15" s="79">
        <v>14.64</v>
      </c>
      <c r="I15" s="79">
        <v>6.7039999999999997</v>
      </c>
      <c r="J15" s="79">
        <v>-4.3289999999999997</v>
      </c>
      <c r="K15" s="79">
        <v>13.304</v>
      </c>
      <c r="L15" s="57">
        <f>SUM(H15:K15)</f>
        <v>30.319000000000003</v>
      </c>
      <c r="M15" s="79">
        <v>3.2010000000000001</v>
      </c>
    </row>
    <row r="16" spans="1:13" s="9" customFormat="1" ht="18" customHeight="1" x14ac:dyDescent="0.15">
      <c r="B16" s="21" t="s">
        <v>21</v>
      </c>
      <c r="C16" s="20">
        <f>C15/C8</f>
        <v>0.10419810692270251</v>
      </c>
      <c r="D16" s="20">
        <f t="shared" ref="D16:F16" si="6">D15/D8</f>
        <v>7.8273071135152722E-2</v>
      </c>
      <c r="E16" s="20">
        <f t="shared" si="6"/>
        <v>3.7930559563472285E-2</v>
      </c>
      <c r="F16" s="20">
        <f t="shared" si="6"/>
        <v>5.0337213368636662E-2</v>
      </c>
      <c r="G16" s="48">
        <f>G15/G8</f>
        <v>6.8428691478200021E-2</v>
      </c>
      <c r="H16" s="20">
        <f>H15/H8</f>
        <v>4.2977797740142848E-2</v>
      </c>
      <c r="I16" s="20">
        <f t="shared" ref="I16" si="7">I15/I8</f>
        <v>2.1976725127028356E-2</v>
      </c>
      <c r="J16" s="20">
        <f t="shared" ref="J16" si="8">J15/J8</f>
        <v>-1.4228009689113549E-2</v>
      </c>
      <c r="K16" s="20">
        <f t="shared" ref="K16" si="9">K15/K8</f>
        <v>3.5866895642538831E-2</v>
      </c>
      <c r="L16" s="48">
        <f>L15/L8</f>
        <v>2.2953689102013286E-2</v>
      </c>
      <c r="M16" s="20">
        <f>M15/M8</f>
        <v>9.6049690186488235E-3</v>
      </c>
    </row>
    <row r="17" spans="1:13" s="9" customFormat="1" ht="18" customHeight="1" x14ac:dyDescent="0.15">
      <c r="B17" s="4"/>
      <c r="C17" s="20"/>
      <c r="D17" s="20"/>
      <c r="E17" s="20"/>
      <c r="F17" s="20"/>
      <c r="G17" s="48"/>
      <c r="H17" s="20"/>
      <c r="I17" s="20"/>
      <c r="J17" s="20"/>
      <c r="K17" s="20"/>
      <c r="L17" s="48"/>
      <c r="M17" s="20"/>
    </row>
    <row r="18" spans="1:13" ht="18" customHeight="1" x14ac:dyDescent="0.15">
      <c r="A18" s="4"/>
      <c r="B18" s="30" t="s">
        <v>4</v>
      </c>
      <c r="C18" s="79">
        <v>35.892000000000003</v>
      </c>
      <c r="D18" s="79">
        <v>27.629000000000001</v>
      </c>
      <c r="E18" s="79">
        <v>37.034999999999997</v>
      </c>
      <c r="F18" s="79">
        <v>46.536000000000001</v>
      </c>
      <c r="G18" s="57">
        <f>SUM(C18:F18)</f>
        <v>147.09199999999998</v>
      </c>
      <c r="H18" s="79">
        <v>46.405999999999999</v>
      </c>
      <c r="I18" s="79">
        <v>39.039000000000001</v>
      </c>
      <c r="J18" s="79">
        <v>47.786000000000001</v>
      </c>
      <c r="K18" s="79">
        <v>52.16</v>
      </c>
      <c r="L18" s="57">
        <f>SUM(H18:K18)</f>
        <v>185.39099999999999</v>
      </c>
      <c r="M18" s="79">
        <v>62.48</v>
      </c>
    </row>
    <row r="19" spans="1:13" s="9" customFormat="1" ht="18" customHeight="1" x14ac:dyDescent="0.15">
      <c r="B19" s="21" t="s">
        <v>21</v>
      </c>
      <c r="C19" s="20">
        <f>C18/C9</f>
        <v>0.22356627196452042</v>
      </c>
      <c r="D19" s="20">
        <f t="shared" ref="D19:G19" si="10">D18/D9</f>
        <v>0.19886420890494769</v>
      </c>
      <c r="E19" s="20">
        <f t="shared" si="10"/>
        <v>0.25572418936087937</v>
      </c>
      <c r="F19" s="20">
        <f t="shared" si="10"/>
        <v>0.29506575193071005</v>
      </c>
      <c r="G19" s="48">
        <f t="shared" si="10"/>
        <v>0.24433278240575398</v>
      </c>
      <c r="H19" s="20">
        <f t="shared" ref="H19" si="11">H18/H9</f>
        <v>0.29204163572516395</v>
      </c>
      <c r="I19" s="20">
        <f t="shared" ref="I19" si="12">I18/I9</f>
        <v>0.27279588000586974</v>
      </c>
      <c r="J19" s="20">
        <f t="shared" ref="J19" si="13">J18/J9</f>
        <v>0.313451535247391</v>
      </c>
      <c r="K19" s="20">
        <f t="shared" ref="K19" si="14">K18/K9</f>
        <v>0.31972734907042455</v>
      </c>
      <c r="L19" s="48">
        <f t="shared" ref="L19" si="15">L18/L9</f>
        <v>0.30018021402236722</v>
      </c>
      <c r="M19" s="20">
        <f>M18/M9</f>
        <v>0.36794713998833972</v>
      </c>
    </row>
    <row r="20" spans="1:13" s="9" customFormat="1" ht="18" customHeight="1" x14ac:dyDescent="0.15">
      <c r="B20" s="4"/>
      <c r="C20" s="20"/>
      <c r="D20" s="20"/>
      <c r="E20" s="20"/>
      <c r="F20" s="20"/>
      <c r="G20" s="48"/>
      <c r="H20" s="20"/>
      <c r="I20" s="20"/>
      <c r="J20" s="20"/>
      <c r="K20" s="20"/>
      <c r="L20" s="48"/>
      <c r="M20" s="20"/>
    </row>
    <row r="21" spans="1:13" ht="18" customHeight="1" x14ac:dyDescent="0.15">
      <c r="B21" s="31" t="s">
        <v>5</v>
      </c>
      <c r="C21" s="79">
        <v>232.62299999999999</v>
      </c>
      <c r="D21" s="79">
        <v>220.77</v>
      </c>
      <c r="E21" s="79">
        <v>216.726</v>
      </c>
      <c r="F21" s="79">
        <v>222.876</v>
      </c>
      <c r="G21" s="57">
        <f>SUM(C21:F21)</f>
        <v>892.995</v>
      </c>
      <c r="H21" s="79">
        <v>217.81800000000001</v>
      </c>
      <c r="I21" s="79">
        <v>213.98699999999999</v>
      </c>
      <c r="J21" s="79">
        <v>217.67599999999999</v>
      </c>
      <c r="K21" s="79">
        <v>224.21299999999999</v>
      </c>
      <c r="L21" s="57">
        <f>SUM(H21:K21)</f>
        <v>873.69399999999996</v>
      </c>
      <c r="M21" s="79">
        <v>217.964</v>
      </c>
    </row>
    <row r="22" spans="1:13" s="9" customFormat="1" ht="18" customHeight="1" x14ac:dyDescent="0.15">
      <c r="A22" s="27"/>
      <c r="B22" s="21" t="s">
        <v>21</v>
      </c>
      <c r="C22" s="20">
        <f>C21/C10</f>
        <v>0.58354593276589983</v>
      </c>
      <c r="D22" s="20">
        <f t="shared" ref="D22:G22" si="16">D21/D10</f>
        <v>0.56849375035406935</v>
      </c>
      <c r="E22" s="20">
        <f t="shared" si="16"/>
        <v>0.56862719375346005</v>
      </c>
      <c r="F22" s="20">
        <f t="shared" si="16"/>
        <v>0.63563172169508642</v>
      </c>
      <c r="G22" s="103">
        <f t="shared" si="16"/>
        <v>0.58797831118251465</v>
      </c>
      <c r="H22" s="20">
        <f>H21/H10</f>
        <v>0.65021268974163793</v>
      </c>
      <c r="I22" s="20">
        <f t="shared" ref="I22" si="17">I21/I10</f>
        <v>0.651753597807051</v>
      </c>
      <c r="J22" s="20">
        <f t="shared" ref="J22" si="18">J21/J10</f>
        <v>0.66559238749881511</v>
      </c>
      <c r="K22" s="20">
        <f t="shared" ref="K22" si="19">K21/K10</f>
        <v>0.6643111948612197</v>
      </c>
      <c r="L22" s="103">
        <f t="shared" ref="L22" si="20">L21/L10</f>
        <v>0.65796503129440853</v>
      </c>
      <c r="M22" s="20">
        <f>M21/M10</f>
        <v>0.66566698326701013</v>
      </c>
    </row>
    <row r="23" spans="1:13" s="9" customFormat="1" ht="18" customHeight="1" x14ac:dyDescent="0.15">
      <c r="A23" s="4"/>
      <c r="B23" s="4"/>
      <c r="C23" s="102"/>
      <c r="D23" s="102"/>
      <c r="E23" s="102"/>
      <c r="F23" s="102"/>
      <c r="G23" s="103"/>
      <c r="H23" s="102"/>
      <c r="I23" s="102"/>
      <c r="J23" s="102"/>
      <c r="K23" s="102"/>
      <c r="L23" s="103"/>
      <c r="M23" s="102"/>
    </row>
    <row r="24" spans="1:13" ht="18" customHeight="1" x14ac:dyDescent="0.15">
      <c r="B24" s="4" t="s">
        <v>10</v>
      </c>
      <c r="C24" s="79">
        <f>C21+C18+C15</f>
        <v>306.83499999999998</v>
      </c>
      <c r="D24" s="79">
        <f t="shared" ref="D24:G24" si="21">D21+D18+D15</f>
        <v>275.34199999999998</v>
      </c>
      <c r="E24" s="79">
        <f t="shared" si="21"/>
        <v>265.32799999999997</v>
      </c>
      <c r="F24" s="79">
        <f t="shared" si="21"/>
        <v>289.56400000000002</v>
      </c>
      <c r="G24" s="57">
        <f t="shared" si="21"/>
        <v>1137.069</v>
      </c>
      <c r="H24" s="79">
        <f>H21+H18+H15</f>
        <v>278.86399999999998</v>
      </c>
      <c r="I24" s="79">
        <f t="shared" ref="I24:L24" si="22">I21+I18+I15</f>
        <v>259.73</v>
      </c>
      <c r="J24" s="79">
        <f t="shared" si="22"/>
        <v>261.13299999999998</v>
      </c>
      <c r="K24" s="79">
        <f t="shared" si="22"/>
        <v>289.67699999999996</v>
      </c>
      <c r="L24" s="57">
        <f t="shared" si="22"/>
        <v>1089.404</v>
      </c>
      <c r="M24" s="79">
        <f>M21+M18+M15</f>
        <v>283.64500000000004</v>
      </c>
    </row>
    <row r="25" spans="1:13" s="9" customFormat="1" ht="18" customHeight="1" x14ac:dyDescent="0.15">
      <c r="B25" s="21" t="s">
        <v>21</v>
      </c>
      <c r="C25" s="20">
        <f>C24/C11</f>
        <v>0.33101891058869981</v>
      </c>
      <c r="D25" s="20">
        <f t="shared" ref="D25:G25" si="23">D24/D11</f>
        <v>0.31594250792317558</v>
      </c>
      <c r="E25" s="20">
        <f t="shared" si="23"/>
        <v>0.31932026741604136</v>
      </c>
      <c r="F25" s="20">
        <f t="shared" si="23"/>
        <v>0.31866057878860909</v>
      </c>
      <c r="G25" s="103">
        <f t="shared" si="23"/>
        <v>0.32138378272043766</v>
      </c>
      <c r="H25" s="20">
        <f>H24/H11</f>
        <v>0.33415374734284115</v>
      </c>
      <c r="I25" s="20">
        <f t="shared" ref="I25" si="24">I24/I11</f>
        <v>0.33449584150051132</v>
      </c>
      <c r="J25" s="20">
        <f t="shared" ref="J25" si="25">J24/J11</f>
        <v>0.3331836259220084</v>
      </c>
      <c r="K25" s="20">
        <f t="shared" ref="K25" si="26">K24/K11</f>
        <v>0.33235923807163553</v>
      </c>
      <c r="L25" s="103">
        <f t="shared" ref="L25" si="27">L24/L11</f>
        <v>0.33352345386240106</v>
      </c>
      <c r="M25" s="20">
        <f>M24/M11</f>
        <v>0.34153151862291681</v>
      </c>
    </row>
    <row r="26" spans="1:13" s="9" customFormat="1" ht="18" customHeight="1" x14ac:dyDescent="0.15">
      <c r="A26" s="17"/>
      <c r="B26" s="70"/>
      <c r="C26" s="71"/>
      <c r="D26" s="71"/>
      <c r="E26" s="71"/>
      <c r="F26" s="71"/>
      <c r="G26" s="72"/>
      <c r="H26" s="71"/>
      <c r="I26" s="71"/>
      <c r="J26" s="71"/>
      <c r="K26" s="71"/>
      <c r="L26" s="72"/>
      <c r="M26" s="71"/>
    </row>
    <row r="27" spans="1:13" s="89" customFormat="1" ht="18" customHeight="1" x14ac:dyDescent="0.15"/>
    <row r="28" spans="1:13" ht="18" customHeight="1" x14ac:dyDescent="0.15">
      <c r="C28" s="89"/>
      <c r="D28" s="89"/>
      <c r="E28" s="89"/>
      <c r="F28" s="89"/>
      <c r="G28" s="89"/>
      <c r="H28" s="89"/>
      <c r="I28" s="89"/>
      <c r="J28" s="89"/>
      <c r="K28" s="89"/>
      <c r="L28" s="89"/>
      <c r="M28" s="89"/>
    </row>
    <row r="29" spans="1:13" ht="18" customHeight="1" x14ac:dyDescent="0.15">
      <c r="C29" s="90"/>
      <c r="D29" s="90"/>
      <c r="E29" s="90"/>
      <c r="F29" s="90"/>
      <c r="G29" s="90"/>
      <c r="H29" s="90"/>
      <c r="I29" s="90"/>
      <c r="J29" s="90"/>
      <c r="K29" s="90"/>
      <c r="L29" s="90"/>
      <c r="M29" s="90"/>
    </row>
    <row r="30" spans="1:13" ht="18" customHeight="1" x14ac:dyDescent="0.15"/>
    <row r="31" spans="1:13" ht="18" customHeight="1" x14ac:dyDescent="0.15">
      <c r="G31" s="89"/>
      <c r="L31" s="89"/>
    </row>
    <row r="32" spans="1:13" s="17" customFormat="1" x14ac:dyDescent="0.15"/>
    <row r="33" spans="2:13" s="17" customFormat="1" x14ac:dyDescent="0.15"/>
    <row r="34" spans="2:13" x14ac:dyDescent="0.15">
      <c r="B34" s="10"/>
      <c r="C34" s="9"/>
      <c r="D34" s="9"/>
      <c r="E34" s="9"/>
      <c r="F34" s="9"/>
      <c r="G34" s="9"/>
      <c r="H34" s="9"/>
      <c r="I34" s="9"/>
      <c r="J34" s="9"/>
      <c r="K34" s="9"/>
      <c r="L34" s="9"/>
      <c r="M34" s="9"/>
    </row>
    <row r="35" spans="2:13" x14ac:dyDescent="0.15">
      <c r="B35" s="8"/>
      <c r="G35" s="9"/>
      <c r="L35" s="9"/>
    </row>
    <row r="36" spans="2:13" x14ac:dyDescent="0.15">
      <c r="B36" s="11"/>
      <c r="G36" s="9"/>
      <c r="L36" s="9"/>
    </row>
    <row r="37" spans="2:13" x14ac:dyDescent="0.15">
      <c r="B37" s="12"/>
      <c r="G37" s="9"/>
      <c r="L37" s="9"/>
    </row>
    <row r="38" spans="2:13" x14ac:dyDescent="0.15">
      <c r="B38" s="12"/>
      <c r="G38" s="9"/>
      <c r="L38" s="9"/>
    </row>
    <row r="39" spans="2:13" x14ac:dyDescent="0.15">
      <c r="B39" s="12"/>
      <c r="G39" s="9"/>
      <c r="L39" s="9"/>
    </row>
    <row r="40" spans="2:13" x14ac:dyDescent="0.15">
      <c r="B40" s="12"/>
      <c r="G40" s="9"/>
      <c r="L40" s="9"/>
    </row>
    <row r="41" spans="2:13" x14ac:dyDescent="0.15">
      <c r="G41" s="9"/>
      <c r="L41" s="9"/>
    </row>
    <row r="42" spans="2:13" x14ac:dyDescent="0.15">
      <c r="B42" s="12"/>
      <c r="G42" s="9"/>
      <c r="L42" s="9"/>
    </row>
    <row r="43" spans="2:13" x14ac:dyDescent="0.15">
      <c r="G43" s="9"/>
      <c r="L43" s="9"/>
    </row>
    <row r="44" spans="2:13" ht="15" x14ac:dyDescent="0.15">
      <c r="B44" s="13"/>
      <c r="G44" s="13"/>
      <c r="L44" s="13"/>
    </row>
    <row r="45" spans="2:13" ht="18" x14ac:dyDescent="0.2">
      <c r="B45" s="14"/>
      <c r="G45" s="7"/>
      <c r="L45" s="7"/>
    </row>
    <row r="46" spans="2:13" ht="18" x14ac:dyDescent="0.2">
      <c r="B46" s="14"/>
      <c r="G46" s="7"/>
      <c r="L46" s="7"/>
    </row>
    <row r="47" spans="2:13" ht="18" x14ac:dyDescent="0.2">
      <c r="B47" s="14"/>
      <c r="G47" s="7"/>
      <c r="L47" s="7"/>
    </row>
    <row r="48" spans="2:13" ht="18" x14ac:dyDescent="0.2">
      <c r="B48" s="14"/>
      <c r="G48" s="7"/>
      <c r="L48" s="7"/>
    </row>
    <row r="49" spans="2:12" ht="18" x14ac:dyDescent="0.2">
      <c r="B49" s="14"/>
      <c r="G49" s="7"/>
      <c r="L49" s="7"/>
    </row>
    <row r="50" spans="2:12" ht="18" x14ac:dyDescent="0.2">
      <c r="B50" s="14"/>
      <c r="G50" s="7"/>
      <c r="L50" s="7"/>
    </row>
    <row r="51" spans="2:12" ht="18" x14ac:dyDescent="0.2">
      <c r="B51" s="14"/>
      <c r="G51" s="7"/>
      <c r="L51" s="7"/>
    </row>
    <row r="52" spans="2:12" ht="18" x14ac:dyDescent="0.2">
      <c r="B52" s="14"/>
      <c r="G52" s="7"/>
      <c r="L52" s="7"/>
    </row>
    <row r="53" spans="2:12" ht="18" x14ac:dyDescent="0.2">
      <c r="B53" s="14"/>
      <c r="G53" s="15"/>
      <c r="L53" s="15"/>
    </row>
    <row r="54" spans="2:12" ht="18" x14ac:dyDescent="0.2">
      <c r="B54" s="14"/>
      <c r="G54" s="16"/>
      <c r="L54" s="16"/>
    </row>
    <row r="55" spans="2:12" ht="18" x14ac:dyDescent="0.2">
      <c r="B55" s="14"/>
      <c r="G55" s="16"/>
      <c r="L55" s="16"/>
    </row>
    <row r="56" spans="2:12" x14ac:dyDescent="0.15">
      <c r="B56" s="16"/>
      <c r="G56" s="16"/>
      <c r="L56" s="16"/>
    </row>
    <row r="57" spans="2:12" x14ac:dyDescent="0.15">
      <c r="B57" s="16"/>
      <c r="G57" s="16"/>
      <c r="L57" s="16"/>
    </row>
    <row r="58" spans="2:12" x14ac:dyDescent="0.15">
      <c r="B58" s="16"/>
      <c r="G58" s="16"/>
      <c r="L58" s="16"/>
    </row>
    <row r="59" spans="2:12" x14ac:dyDescent="0.15">
      <c r="B59" s="16"/>
      <c r="G59" s="16"/>
      <c r="L59" s="16"/>
    </row>
    <row r="60" spans="2:12" x14ac:dyDescent="0.15">
      <c r="B60" s="16"/>
      <c r="G60" s="16"/>
      <c r="L60" s="16"/>
    </row>
    <row r="61" spans="2:12" x14ac:dyDescent="0.15">
      <c r="B61" s="16"/>
      <c r="G61" s="16"/>
      <c r="L61" s="16"/>
    </row>
    <row r="62" spans="2:12" x14ac:dyDescent="0.15">
      <c r="B62" s="16"/>
      <c r="G62" s="16"/>
      <c r="L62" s="16"/>
    </row>
  </sheetData>
  <printOptions horizontalCentered="1"/>
  <pageMargins left="0.5" right="0.5" top="0.75" bottom="0.75" header="0.3" footer="0.3"/>
  <pageSetup scale="69" orientation="landscape" r:id="rId1"/>
  <headerFooter>
    <oddFooter>&amp;L&amp;D &amp;T              &amp;Z&amp;F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02BEB-E984-49DF-A579-0F82007D5C5F}">
  <sheetPr>
    <tabColor theme="4" tint="0.79998168889431442"/>
    <pageSetUpPr fitToPage="1"/>
  </sheetPr>
  <dimension ref="A1:M113"/>
  <sheetViews>
    <sheetView showGridLines="0" view="pageBreakPreview" zoomScale="80" zoomScaleNormal="75" zoomScaleSheetLayoutView="80" workbookViewId="0">
      <pane xSplit="2" ySplit="6" topLeftCell="C13" activePane="bottomRight" state="frozen"/>
      <selection pane="topRight" activeCell="C1" sqref="C1"/>
      <selection pane="bottomLeft" activeCell="A7" sqref="A7"/>
      <selection pane="bottomRight" activeCell="D33" sqref="D33"/>
    </sheetView>
  </sheetViews>
  <sheetFormatPr baseColWidth="10" defaultColWidth="8.83203125" defaultRowHeight="13" x14ac:dyDescent="0.15"/>
  <cols>
    <col min="1" max="1" width="2.6640625" customWidth="1"/>
    <col min="2" max="2" width="51.33203125" customWidth="1"/>
    <col min="3" max="13" width="12.6640625" customWidth="1"/>
  </cols>
  <sheetData>
    <row r="1" spans="1:13" ht="14" x14ac:dyDescent="0.15">
      <c r="A1" s="4"/>
      <c r="B1" s="5"/>
      <c r="C1" s="2"/>
      <c r="D1" s="2"/>
      <c r="E1" s="2"/>
      <c r="F1" s="2"/>
      <c r="G1" s="2"/>
      <c r="H1" s="2"/>
      <c r="I1" s="2"/>
      <c r="J1" s="2"/>
      <c r="K1" s="2"/>
      <c r="L1" s="2"/>
      <c r="M1" s="2"/>
    </row>
    <row r="2" spans="1:13" ht="15" customHeight="1" x14ac:dyDescent="0.2">
      <c r="A2" s="6"/>
      <c r="B2" s="18" t="s">
        <v>0</v>
      </c>
      <c r="C2" s="18"/>
      <c r="D2" s="18"/>
      <c r="E2" s="18"/>
      <c r="F2" s="18"/>
      <c r="G2" s="18"/>
      <c r="H2" s="18"/>
      <c r="I2" s="18"/>
      <c r="J2" s="18"/>
      <c r="K2" s="18"/>
      <c r="L2" s="18"/>
      <c r="M2" s="18"/>
    </row>
    <row r="3" spans="1:13" ht="15" customHeight="1" x14ac:dyDescent="0.2">
      <c r="A3" s="6"/>
      <c r="B3" s="18" t="s">
        <v>27</v>
      </c>
      <c r="C3" s="18"/>
      <c r="D3" s="18"/>
      <c r="E3" s="18"/>
      <c r="F3" s="18"/>
      <c r="G3" s="18"/>
      <c r="H3" s="18"/>
      <c r="I3" s="18"/>
      <c r="J3" s="18"/>
      <c r="K3" s="18"/>
      <c r="L3" s="18"/>
      <c r="M3" s="18"/>
    </row>
    <row r="4" spans="1:13" ht="12.75" customHeight="1" x14ac:dyDescent="0.15">
      <c r="A4" s="6"/>
      <c r="B4" s="19"/>
      <c r="C4" s="19"/>
      <c r="D4" s="19"/>
      <c r="E4" s="19"/>
      <c r="F4" s="19"/>
      <c r="G4" s="19"/>
      <c r="H4" s="19"/>
      <c r="I4" s="19"/>
      <c r="J4" s="19"/>
      <c r="K4" s="19"/>
      <c r="L4" s="19"/>
      <c r="M4" s="19"/>
    </row>
    <row r="5" spans="1:13" ht="24" customHeight="1" x14ac:dyDescent="0.15">
      <c r="A5" s="6"/>
      <c r="B5" s="22"/>
      <c r="C5" s="23"/>
      <c r="D5" s="23"/>
      <c r="E5" s="23"/>
      <c r="F5" s="23"/>
      <c r="G5" s="23"/>
      <c r="H5" s="23"/>
      <c r="I5" s="23"/>
      <c r="J5" s="23"/>
      <c r="K5" s="23"/>
      <c r="L5" s="23"/>
      <c r="M5" s="23"/>
    </row>
    <row r="6" spans="1:13" ht="27.75" customHeight="1" x14ac:dyDescent="0.15">
      <c r="B6" s="63"/>
      <c r="C6" s="41" t="s">
        <v>29</v>
      </c>
      <c r="D6" s="41" t="s">
        <v>33</v>
      </c>
      <c r="E6" s="41" t="s">
        <v>34</v>
      </c>
      <c r="F6" s="41" t="s">
        <v>35</v>
      </c>
      <c r="G6" s="64" t="s">
        <v>36</v>
      </c>
      <c r="H6" s="41" t="s">
        <v>45</v>
      </c>
      <c r="I6" s="41" t="s">
        <v>53</v>
      </c>
      <c r="J6" s="41" t="s">
        <v>54</v>
      </c>
      <c r="K6" s="41" t="s">
        <v>57</v>
      </c>
      <c r="L6" s="64" t="s">
        <v>58</v>
      </c>
      <c r="M6" s="41" t="s">
        <v>61</v>
      </c>
    </row>
    <row r="7" spans="1:13" ht="18" customHeight="1" x14ac:dyDescent="0.15">
      <c r="B7" s="6"/>
      <c r="C7" s="33"/>
      <c r="D7" s="33"/>
      <c r="E7" s="33"/>
      <c r="F7" s="33"/>
      <c r="G7" s="47"/>
      <c r="H7" s="33"/>
      <c r="I7" s="33"/>
      <c r="J7" s="33"/>
      <c r="K7" s="33"/>
      <c r="L7" s="47"/>
      <c r="M7" s="33"/>
    </row>
    <row r="8" spans="1:13" s="9" customFormat="1" ht="14" x14ac:dyDescent="0.15">
      <c r="A8" s="4"/>
      <c r="B8" s="65" t="s">
        <v>55</v>
      </c>
      <c r="C8" s="2"/>
      <c r="D8" s="2"/>
      <c r="E8" s="2"/>
      <c r="F8" s="2"/>
      <c r="G8" s="45"/>
      <c r="H8" s="2"/>
      <c r="I8" s="2"/>
      <c r="J8" s="2"/>
      <c r="K8" s="2"/>
      <c r="L8" s="45"/>
      <c r="M8" s="2"/>
    </row>
    <row r="9" spans="1:13" ht="18" customHeight="1" x14ac:dyDescent="0.15">
      <c r="A9" s="4"/>
      <c r="B9" s="30" t="s">
        <v>3</v>
      </c>
      <c r="C9" s="79">
        <v>-15.132</v>
      </c>
      <c r="D9" s="79">
        <v>-28.832999999999998</v>
      </c>
      <c r="E9" s="79">
        <v>-34.091000000000001</v>
      </c>
      <c r="F9" s="79">
        <v>-23.061</v>
      </c>
      <c r="G9" s="80">
        <f>SUM(C9:F9)</f>
        <v>-101.11699999999999</v>
      </c>
      <c r="H9" s="79">
        <v>-33.171999999999997</v>
      </c>
      <c r="I9" s="79">
        <v>-37.482999999999997</v>
      </c>
      <c r="J9" s="79">
        <v>-43.170999999999999</v>
      </c>
      <c r="K9" s="79">
        <v>-22.651</v>
      </c>
      <c r="L9" s="80">
        <f>SUM(H9:K9)</f>
        <v>-136.477</v>
      </c>
      <c r="M9" s="79">
        <v>-35.427</v>
      </c>
    </row>
    <row r="10" spans="1:13" s="9" customFormat="1" ht="18" customHeight="1" x14ac:dyDescent="0.15">
      <c r="B10" s="21" t="s">
        <v>9</v>
      </c>
      <c r="C10" s="20">
        <f>C9/'Revenue &amp; Gross Profit'!C8</f>
        <v>-4.1146287942440872E-2</v>
      </c>
      <c r="D10" s="20">
        <f>D9/'Revenue &amp; Gross Profit'!D8</f>
        <v>-8.376377760605197E-2</v>
      </c>
      <c r="E10" s="20">
        <f>E9/'Revenue &amp; Gross Profit'!E8</f>
        <v>-0.11179136388677563</v>
      </c>
      <c r="F10" s="20">
        <f>F9/'Revenue &amp; Gross Profit'!F8</f>
        <v>-5.7603536993555485E-2</v>
      </c>
      <c r="G10" s="48">
        <f>G9/'Revenue &amp; Gross Profit'!G8</f>
        <v>-7.1346270402767004E-2</v>
      </c>
      <c r="H10" s="20">
        <f>H9/'Revenue &amp; Gross Profit'!H8</f>
        <v>-9.7381113841258082E-2</v>
      </c>
      <c r="I10" s="20">
        <f>I9/'Revenue &amp; Gross Profit'!I8</f>
        <v>-0.12287493853466644</v>
      </c>
      <c r="J10" s="20">
        <f>J9/'Revenue &amp; Gross Profit'!J8</f>
        <v>-0.1418889827416773</v>
      </c>
      <c r="K10" s="20">
        <f>K9/'Revenue &amp; Gross Profit'!K8</f>
        <v>-6.1065924022786149E-2</v>
      </c>
      <c r="L10" s="48">
        <f>L9/'Revenue &amp; Gross Profit'!L8</f>
        <v>-0.10332301947872513</v>
      </c>
      <c r="M10" s="20">
        <f>M9/'Revenue &amp; Gross Profit'!M8</f>
        <v>-0.10630279207237484</v>
      </c>
    </row>
    <row r="11" spans="1:13" s="9" customFormat="1" ht="18" customHeight="1" x14ac:dyDescent="0.15">
      <c r="B11" s="4"/>
      <c r="C11" s="4"/>
      <c r="D11" s="4"/>
      <c r="E11" s="4"/>
      <c r="F11" s="4"/>
      <c r="G11" s="49"/>
      <c r="H11" s="4"/>
      <c r="I11" s="4"/>
      <c r="J11" s="4"/>
      <c r="K11" s="4"/>
      <c r="L11" s="49"/>
      <c r="M11" s="4"/>
    </row>
    <row r="12" spans="1:13" ht="18" customHeight="1" x14ac:dyDescent="0.15">
      <c r="A12" s="4"/>
      <c r="B12" s="30" t="s">
        <v>4</v>
      </c>
      <c r="C12" s="79">
        <v>19.632000000000001</v>
      </c>
      <c r="D12" s="79">
        <v>12.851000000000001</v>
      </c>
      <c r="E12" s="79">
        <v>20.561</v>
      </c>
      <c r="F12" s="79">
        <v>29.385999999999999</v>
      </c>
      <c r="G12" s="80">
        <f>SUM(C12:F12)</f>
        <v>82.43</v>
      </c>
      <c r="H12" s="79">
        <v>26.905000000000001</v>
      </c>
      <c r="I12" s="79">
        <v>20.428999999999998</v>
      </c>
      <c r="J12" s="79">
        <v>29.123999999999999</v>
      </c>
      <c r="K12" s="79">
        <v>34.454000000000001</v>
      </c>
      <c r="L12" s="80">
        <f>SUM(H12:K12)</f>
        <v>110.91200000000001</v>
      </c>
      <c r="M12" s="79">
        <v>40.329000000000001</v>
      </c>
    </row>
    <row r="13" spans="1:13" s="9" customFormat="1" ht="18" customHeight="1" x14ac:dyDescent="0.15">
      <c r="B13" s="21" t="s">
        <v>9</v>
      </c>
      <c r="C13" s="20">
        <f>C12/'Revenue &amp; Gross Profit'!C9</f>
        <v>0.1222849952972101</v>
      </c>
      <c r="D13" s="20">
        <f>D12/'Revenue &amp; Gross Profit'!D9</f>
        <v>9.2497156923431273E-2</v>
      </c>
      <c r="E13" s="20">
        <f>E12/'Revenue &amp; Gross Profit'!E9</f>
        <v>0.1419723250290007</v>
      </c>
      <c r="F13" s="20">
        <f>F12/'Revenue &amp; Gross Profit'!F9</f>
        <v>0.18632461290690744</v>
      </c>
      <c r="G13" s="48">
        <f>G12/'Revenue &amp; Gross Profit'!G9</f>
        <v>0.13692349858392233</v>
      </c>
      <c r="H13" s="20">
        <f>H12/'Revenue &amp; Gross Profit'!H9</f>
        <v>0.16931819612087956</v>
      </c>
      <c r="I13" s="20">
        <f>I12/'Revenue &amp; Gross Profit'!I9</f>
        <v>0.14275332443556218</v>
      </c>
      <c r="J13" s="20">
        <f>J12/'Revenue &amp; Gross Profit'!J9</f>
        <v>0.19103843202078044</v>
      </c>
      <c r="K13" s="20">
        <f>K12/'Revenue &amp; Gross Profit'!K9</f>
        <v>0.2111941350627379</v>
      </c>
      <c r="L13" s="48">
        <f>L12/'Revenue &amp; Gross Profit'!L9</f>
        <v>0.17958578300806835</v>
      </c>
      <c r="M13" s="20">
        <f>M12/'Revenue &amp; Gross Profit'!M9</f>
        <v>0.23749904303120603</v>
      </c>
    </row>
    <row r="14" spans="1:13" s="9" customFormat="1" ht="18" customHeight="1" x14ac:dyDescent="0.15">
      <c r="B14" s="4"/>
      <c r="C14" s="4"/>
      <c r="D14" s="4"/>
      <c r="E14" s="4"/>
      <c r="F14" s="4"/>
      <c r="G14" s="49"/>
      <c r="H14" s="4"/>
      <c r="I14" s="4"/>
      <c r="J14" s="4"/>
      <c r="K14" s="4"/>
      <c r="L14" s="49"/>
      <c r="M14" s="4"/>
    </row>
    <row r="15" spans="1:13" ht="18" customHeight="1" x14ac:dyDescent="0.15">
      <c r="B15" s="31" t="s">
        <v>5</v>
      </c>
      <c r="C15" s="79">
        <v>106.011</v>
      </c>
      <c r="D15" s="79">
        <v>95.572999999999993</v>
      </c>
      <c r="E15" s="79">
        <v>94.444000000000003</v>
      </c>
      <c r="F15" s="79">
        <v>105.69</v>
      </c>
      <c r="G15" s="80">
        <f>SUM(C15:F15)</f>
        <v>401.71800000000002</v>
      </c>
      <c r="H15" s="79">
        <v>95.637</v>
      </c>
      <c r="I15" s="79">
        <v>96.847999999999999</v>
      </c>
      <c r="J15" s="79">
        <v>99.22</v>
      </c>
      <c r="K15" s="79">
        <v>116.386</v>
      </c>
      <c r="L15" s="80">
        <f>SUM(H15:K15)</f>
        <v>408.09100000000001</v>
      </c>
      <c r="M15" s="79">
        <v>101.27800000000001</v>
      </c>
    </row>
    <row r="16" spans="1:13" s="9" customFormat="1" ht="18" customHeight="1" x14ac:dyDescent="0.15">
      <c r="B16" s="21" t="s">
        <v>9</v>
      </c>
      <c r="C16" s="20">
        <f>C15/'Revenue &amp; Gross Profit'!C10</f>
        <v>0.26593366897703924</v>
      </c>
      <c r="D16" s="20">
        <f>D15/'Revenue &amp; Gross Profit'!D10</f>
        <v>0.24610523713633858</v>
      </c>
      <c r="E16" s="20">
        <f>E15/'Revenue &amp; Gross Profit'!E10</f>
        <v>0.24779411185945285</v>
      </c>
      <c r="F16" s="20">
        <f>F15/'Revenue &amp; Gross Profit'!F10</f>
        <v>0.3014228390044405</v>
      </c>
      <c r="G16" s="48">
        <f>G15/'Revenue &amp; Gross Profit'!G10</f>
        <v>0.26450480821462319</v>
      </c>
      <c r="H16" s="20">
        <f>H15/'Revenue &amp; Gross Profit'!H10</f>
        <v>0.28548784310213587</v>
      </c>
      <c r="I16" s="20">
        <f>I15/'Revenue &amp; Gross Profit'!I10</f>
        <v>0.29497601461966039</v>
      </c>
      <c r="J16" s="20">
        <f>J15/'Revenue &amp; Gross Profit'!J10</f>
        <v>0.30338703709932396</v>
      </c>
      <c r="K16" s="20">
        <f>K15/'Revenue &amp; Gross Profit'!K10</f>
        <v>0.34483514660219489</v>
      </c>
      <c r="L16" s="48">
        <f>L15/'Revenue &amp; Gross Profit'!L10</f>
        <v>0.30732683020138224</v>
      </c>
      <c r="M16" s="20">
        <f>M15/'Revenue &amp; Gross Profit'!M10</f>
        <v>0.30930530147784152</v>
      </c>
    </row>
    <row r="17" spans="1:13" s="9" customFormat="1" ht="18" customHeight="1" x14ac:dyDescent="0.15">
      <c r="B17" s="4"/>
      <c r="C17" s="4"/>
      <c r="D17" s="4"/>
      <c r="E17" s="4"/>
      <c r="F17" s="4"/>
      <c r="G17" s="49"/>
      <c r="H17" s="4"/>
      <c r="I17" s="4"/>
      <c r="J17" s="4"/>
      <c r="K17" s="4"/>
      <c r="L17" s="49"/>
      <c r="M17" s="4"/>
    </row>
    <row r="18" spans="1:13" ht="18" customHeight="1" x14ac:dyDescent="0.15">
      <c r="B18" s="4" t="s">
        <v>49</v>
      </c>
      <c r="C18" s="79">
        <f t="shared" ref="C18:K18" si="0">SUM(C15,C12,C9)</f>
        <v>110.511</v>
      </c>
      <c r="D18" s="79">
        <f t="shared" si="0"/>
        <v>79.590999999999994</v>
      </c>
      <c r="E18" s="79">
        <f t="shared" si="0"/>
        <v>80.913999999999987</v>
      </c>
      <c r="F18" s="79">
        <f t="shared" si="0"/>
        <v>112.01499999999999</v>
      </c>
      <c r="G18" s="80">
        <f t="shared" si="0"/>
        <v>383.03100000000006</v>
      </c>
      <c r="H18" s="79">
        <f t="shared" si="0"/>
        <v>89.37</v>
      </c>
      <c r="I18" s="79">
        <f t="shared" si="0"/>
        <v>79.794000000000011</v>
      </c>
      <c r="J18" s="79">
        <f t="shared" si="0"/>
        <v>85.173000000000002</v>
      </c>
      <c r="K18" s="79">
        <f t="shared" si="0"/>
        <v>128.18899999999999</v>
      </c>
      <c r="L18" s="80">
        <f>SUM(H18:K18)</f>
        <v>382.52600000000001</v>
      </c>
      <c r="M18" s="79">
        <f>SUM(M15,M12,M9)</f>
        <v>106.18</v>
      </c>
    </row>
    <row r="19" spans="1:13" s="9" customFormat="1" ht="18" customHeight="1" x14ac:dyDescent="0.15">
      <c r="B19" s="21" t="s">
        <v>9</v>
      </c>
      <c r="C19" s="20">
        <f>C18/'Revenue &amp; Gross Profit'!C11</f>
        <v>0.11922118020456533</v>
      </c>
      <c r="D19" s="20">
        <f>D18/'Revenue &amp; Gross Profit'!D11</f>
        <v>9.1327077409597765E-2</v>
      </c>
      <c r="E19" s="20">
        <f>E18/'Revenue &amp; Gross Profit'!E11</f>
        <v>9.7379395004302469E-2</v>
      </c>
      <c r="F19" s="20">
        <f>F18/'Revenue &amp; Gross Profit'!F11</f>
        <v>0.1232707267927161</v>
      </c>
      <c r="G19" s="48">
        <f>G18/'Revenue &amp; Gross Profit'!G11</f>
        <v>0.10826075786007003</v>
      </c>
      <c r="H19" s="20">
        <f>H18/'Revenue &amp; Gross Profit'!H11</f>
        <v>0.10708919186424105</v>
      </c>
      <c r="I19" s="20">
        <f>I18/'Revenue &amp; Gross Profit'!I11</f>
        <v>0.10276348968810611</v>
      </c>
      <c r="J19" s="20">
        <f>J18/'Revenue &amp; Gross Profit'!J11</f>
        <v>0.10867354555209499</v>
      </c>
      <c r="K19" s="20">
        <f>K18/'Revenue &amp; Gross Profit'!K11</f>
        <v>0.14707691107393717</v>
      </c>
      <c r="L19" s="48">
        <f>L18/'Revenue &amp; Gross Profit'!L11</f>
        <v>0.11711118438354261</v>
      </c>
      <c r="M19" s="20">
        <f>M18/'Revenue &amp; Gross Profit'!M11</f>
        <v>0.12784930687084667</v>
      </c>
    </row>
    <row r="20" spans="1:13" ht="18" customHeight="1" x14ac:dyDescent="0.15">
      <c r="B20" s="4"/>
      <c r="C20" s="4"/>
      <c r="D20" s="4"/>
      <c r="E20" s="4"/>
      <c r="F20" s="4"/>
      <c r="G20" s="49"/>
      <c r="H20" s="4"/>
      <c r="I20" s="4"/>
      <c r="J20" s="4"/>
      <c r="K20" s="4"/>
      <c r="L20" s="49"/>
      <c r="M20" s="4"/>
    </row>
    <row r="21" spans="1:13" ht="18" customHeight="1" x14ac:dyDescent="0.15">
      <c r="B21" s="4" t="s">
        <v>12</v>
      </c>
      <c r="C21" s="79">
        <v>-57.834000000000003</v>
      </c>
      <c r="D21" s="79">
        <v>-40.761000000000003</v>
      </c>
      <c r="E21" s="79">
        <v>-42.908000000000001</v>
      </c>
      <c r="F21" s="79">
        <v>-62.747999999999998</v>
      </c>
      <c r="G21" s="80">
        <f>SUM(C21:F21)</f>
        <v>-204.25099999999998</v>
      </c>
      <c r="H21" s="79">
        <v>-56.348999999999997</v>
      </c>
      <c r="I21" s="79">
        <v>-47.709000000000003</v>
      </c>
      <c r="J21" s="79">
        <v>-41.704000000000001</v>
      </c>
      <c r="K21" s="79">
        <v>-65.168999999999997</v>
      </c>
      <c r="L21" s="80">
        <f>SUM(H21:K21)</f>
        <v>-210.93099999999998</v>
      </c>
      <c r="M21" s="108">
        <v>-49.77</v>
      </c>
    </row>
    <row r="22" spans="1:13" ht="18" customHeight="1" x14ac:dyDescent="0.15">
      <c r="B22" s="4"/>
      <c r="C22" s="4"/>
      <c r="D22" s="4"/>
      <c r="E22" s="4"/>
      <c r="F22" s="4"/>
      <c r="G22" s="49"/>
      <c r="H22" s="4"/>
      <c r="I22" s="4"/>
      <c r="J22" s="4"/>
      <c r="K22" s="4"/>
      <c r="L22" s="49"/>
      <c r="M22" s="4"/>
    </row>
    <row r="23" spans="1:13" ht="18" customHeight="1" x14ac:dyDescent="0.15">
      <c r="B23" s="4" t="s">
        <v>47</v>
      </c>
      <c r="C23" s="79">
        <f t="shared" ref="C23:L23" si="1">C18+C21</f>
        <v>52.676999999999992</v>
      </c>
      <c r="D23" s="79">
        <f t="shared" si="1"/>
        <v>38.829999999999991</v>
      </c>
      <c r="E23" s="79">
        <f t="shared" si="1"/>
        <v>38.005999999999986</v>
      </c>
      <c r="F23" s="79">
        <f t="shared" si="1"/>
        <v>49.266999999999989</v>
      </c>
      <c r="G23" s="80">
        <f t="shared" si="1"/>
        <v>178.78000000000009</v>
      </c>
      <c r="H23" s="79">
        <f t="shared" si="1"/>
        <v>33.021000000000008</v>
      </c>
      <c r="I23" s="79">
        <f t="shared" si="1"/>
        <v>32.085000000000008</v>
      </c>
      <c r="J23" s="79">
        <f t="shared" si="1"/>
        <v>43.469000000000001</v>
      </c>
      <c r="K23" s="79">
        <f t="shared" si="1"/>
        <v>63.019999999999996</v>
      </c>
      <c r="L23" s="80">
        <f t="shared" si="1"/>
        <v>171.59500000000003</v>
      </c>
      <c r="M23" s="79">
        <f t="shared" ref="M23" si="2">M18+M21</f>
        <v>56.410000000000004</v>
      </c>
    </row>
    <row r="24" spans="1:13" s="9" customFormat="1" ht="18" customHeight="1" x14ac:dyDescent="0.15">
      <c r="B24" s="21" t="s">
        <v>9</v>
      </c>
      <c r="C24" s="20">
        <f>C23/'Revenue &amp; Gross Profit'!C11</f>
        <v>5.6828859657734411E-2</v>
      </c>
      <c r="D24" s="20">
        <f>D23/'Revenue &amp; Gross Profit'!D11</f>
        <v>4.4555671066008475E-2</v>
      </c>
      <c r="E24" s="20">
        <f>E23/'Revenue &amp; Gross Profit'!E11</f>
        <v>4.5739937298038894E-2</v>
      </c>
      <c r="F24" s="20">
        <f>F23/'Revenue &amp; Gross Profit'!F11</f>
        <v>5.4217550300377122E-2</v>
      </c>
      <c r="G24" s="48">
        <f>G23/'Revenue &amp; Gross Profit'!G11</f>
        <v>5.0530788083009801E-2</v>
      </c>
      <c r="H24" s="20">
        <f>H23/'Revenue &amp; Gross Profit'!H11</f>
        <v>3.956800049847941E-2</v>
      </c>
      <c r="I24" s="20">
        <f>I23/'Revenue &amp; Gross Profit'!I11</f>
        <v>4.1320983615846872E-2</v>
      </c>
      <c r="J24" s="20">
        <f>J23/'Revenue &amp; Gross Profit'!J11</f>
        <v>5.5462768149578123E-2</v>
      </c>
      <c r="K24" s="20">
        <f>K23/'Revenue &amp; Gross Profit'!K11</f>
        <v>7.2305634148636153E-2</v>
      </c>
      <c r="L24" s="48">
        <f>L23/'Revenue &amp; Gross Profit'!L11</f>
        <v>5.2534190314629581E-2</v>
      </c>
      <c r="M24" s="20">
        <f>M23/'Revenue &amp; Gross Profit'!M11</f>
        <v>6.7922201926770218E-2</v>
      </c>
    </row>
    <row r="25" spans="1:13" s="9" customFormat="1" ht="18" customHeight="1" x14ac:dyDescent="0.15">
      <c r="B25" s="21"/>
      <c r="C25" s="20"/>
      <c r="D25" s="20"/>
      <c r="E25" s="20"/>
      <c r="F25" s="20"/>
      <c r="G25" s="48"/>
      <c r="H25" s="20"/>
      <c r="I25" s="20"/>
      <c r="J25" s="20"/>
      <c r="K25" s="20"/>
      <c r="L25" s="48"/>
      <c r="M25" s="20"/>
    </row>
    <row r="26" spans="1:13" s="9" customFormat="1" ht="18" customHeight="1" x14ac:dyDescent="0.15">
      <c r="B26" s="21"/>
      <c r="C26" s="20"/>
      <c r="D26" s="20"/>
      <c r="E26" s="20"/>
      <c r="F26" s="20"/>
      <c r="G26" s="48"/>
      <c r="H26" s="20"/>
      <c r="I26" s="20"/>
      <c r="J26" s="20"/>
      <c r="K26" s="20"/>
      <c r="L26" s="48"/>
      <c r="M26" s="20"/>
    </row>
    <row r="27" spans="1:13" s="26" customFormat="1" ht="16" x14ac:dyDescent="0.2">
      <c r="B27" s="66" t="s">
        <v>15</v>
      </c>
      <c r="C27" s="42"/>
      <c r="D27" s="42"/>
      <c r="E27" s="42"/>
      <c r="F27" s="42"/>
      <c r="G27" s="50"/>
      <c r="H27" s="42"/>
      <c r="I27" s="42"/>
      <c r="J27" s="42"/>
      <c r="K27" s="42"/>
      <c r="L27" s="50"/>
      <c r="M27" s="42"/>
    </row>
    <row r="28" spans="1:13" s="26" customFormat="1" ht="16" x14ac:dyDescent="0.2">
      <c r="A28" s="25"/>
      <c r="B28" s="24" t="s">
        <v>3</v>
      </c>
      <c r="C28" s="104">
        <v>19.518000000000001</v>
      </c>
      <c r="D28" s="104">
        <v>19.527999999999999</v>
      </c>
      <c r="E28" s="104">
        <v>16.111000000000001</v>
      </c>
      <c r="F28" s="104">
        <v>15.465999999999999</v>
      </c>
      <c r="G28" s="58">
        <f>SUM(C28:F28)</f>
        <v>70.62299999999999</v>
      </c>
      <c r="H28" s="104">
        <v>14.430999999999999</v>
      </c>
      <c r="I28" s="104">
        <v>14.622</v>
      </c>
      <c r="J28" s="104">
        <v>14.867000000000001</v>
      </c>
      <c r="K28" s="104">
        <v>14.768000000000001</v>
      </c>
      <c r="L28" s="58">
        <f>SUM(H28:K28)</f>
        <v>58.688000000000002</v>
      </c>
      <c r="M28" s="104">
        <v>14.032999999999999</v>
      </c>
    </row>
    <row r="29" spans="1:13" s="26" customFormat="1" ht="16" x14ac:dyDescent="0.2">
      <c r="A29" s="25"/>
      <c r="B29" s="24" t="s">
        <v>4</v>
      </c>
      <c r="C29" s="105">
        <v>6.4180000000000001</v>
      </c>
      <c r="D29" s="105">
        <v>7</v>
      </c>
      <c r="E29" s="105">
        <v>7.1820000000000004</v>
      </c>
      <c r="F29" s="105">
        <v>7.4379999999999997</v>
      </c>
      <c r="G29" s="51">
        <f>SUM(C29:F29)</f>
        <v>28.038</v>
      </c>
      <c r="H29" s="105">
        <v>8.5229999999999997</v>
      </c>
      <c r="I29" s="105">
        <v>8.3369999999999997</v>
      </c>
      <c r="J29" s="105">
        <v>8.3130000000000006</v>
      </c>
      <c r="K29" s="105">
        <v>8.4700000000000006</v>
      </c>
      <c r="L29" s="51">
        <f t="shared" ref="L29:L30" si="3">SUM(H29:K29)</f>
        <v>33.643000000000001</v>
      </c>
      <c r="M29" s="105">
        <v>8.7579999999999991</v>
      </c>
    </row>
    <row r="30" spans="1:13" s="25" customFormat="1" ht="15" x14ac:dyDescent="0.2">
      <c r="B30" s="24" t="s">
        <v>5</v>
      </c>
      <c r="C30" s="106">
        <v>8.9290000000000003</v>
      </c>
      <c r="D30" s="106">
        <v>9.86</v>
      </c>
      <c r="E30" s="106">
        <v>9.1189999999999998</v>
      </c>
      <c r="F30" s="106">
        <v>9.2539999999999996</v>
      </c>
      <c r="G30" s="52">
        <f>SUM(C30:F30)</f>
        <v>37.161999999999999</v>
      </c>
      <c r="H30" s="106">
        <v>9.4499999999999993</v>
      </c>
      <c r="I30" s="106">
        <v>9.3810000000000002</v>
      </c>
      <c r="J30" s="106">
        <v>9.4990000000000006</v>
      </c>
      <c r="K30" s="106">
        <v>9.6509999999999998</v>
      </c>
      <c r="L30" s="52">
        <f t="shared" si="3"/>
        <v>37.980999999999995</v>
      </c>
      <c r="M30" s="106">
        <v>9.9960000000000004</v>
      </c>
    </row>
    <row r="31" spans="1:13" s="26" customFormat="1" ht="16" x14ac:dyDescent="0.2">
      <c r="A31" s="25"/>
      <c r="B31" s="43" t="s">
        <v>13</v>
      </c>
      <c r="C31" s="105">
        <f>SUM(C28:C30)</f>
        <v>34.865000000000002</v>
      </c>
      <c r="D31" s="105">
        <f>SUM(D28:D30)</f>
        <v>36.387999999999998</v>
      </c>
      <c r="E31" s="105">
        <f t="shared" ref="E31:F31" si="4">SUM(E28:E30)</f>
        <v>32.411999999999999</v>
      </c>
      <c r="F31" s="105">
        <f t="shared" si="4"/>
        <v>32.158000000000001</v>
      </c>
      <c r="G31" s="51">
        <f>SUM(G28:G30)</f>
        <v>135.82299999999998</v>
      </c>
      <c r="H31" s="105">
        <f>SUM(H28:H30)</f>
        <v>32.403999999999996</v>
      </c>
      <c r="I31" s="105">
        <f>SUM(I28:I30)</f>
        <v>32.340000000000003</v>
      </c>
      <c r="J31" s="105">
        <f t="shared" ref="J31" si="5">SUM(J28:J30)</f>
        <v>32.679000000000002</v>
      </c>
      <c r="K31" s="105">
        <f t="shared" ref="K31" si="6">SUM(K28:K30)</f>
        <v>32.888999999999996</v>
      </c>
      <c r="L31" s="51">
        <f>SUM(L28:L30)</f>
        <v>130.31200000000001</v>
      </c>
      <c r="M31" s="105">
        <f>SUM(M28:M30)</f>
        <v>32.786999999999999</v>
      </c>
    </row>
    <row r="32" spans="1:13" s="26" customFormat="1" ht="16" x14ac:dyDescent="0.2">
      <c r="A32" s="25"/>
      <c r="B32" s="44" t="s">
        <v>6</v>
      </c>
      <c r="C32" s="105">
        <v>7.1360000000000001</v>
      </c>
      <c r="D32" s="105">
        <v>7.0819999999999999</v>
      </c>
      <c r="E32" s="105">
        <v>6.8680000000000003</v>
      </c>
      <c r="F32" s="105">
        <v>6.9059999999999997</v>
      </c>
      <c r="G32" s="51">
        <f>SUM(C32:F32)</f>
        <v>27.991999999999997</v>
      </c>
      <c r="H32" s="105">
        <v>7.4930000000000003</v>
      </c>
      <c r="I32" s="105">
        <v>7.5330000000000004</v>
      </c>
      <c r="J32" s="105">
        <v>7.5830000000000002</v>
      </c>
      <c r="K32" s="105">
        <v>7.5090000000000003</v>
      </c>
      <c r="L32" s="51">
        <f>SUM(H32:K32)</f>
        <v>30.118000000000002</v>
      </c>
      <c r="M32" s="105">
        <v>8.0920000000000005</v>
      </c>
    </row>
    <row r="33" spans="1:13" s="26" customFormat="1" ht="17" thickBot="1" x14ac:dyDescent="0.25">
      <c r="A33" s="25"/>
      <c r="B33" s="43" t="s">
        <v>7</v>
      </c>
      <c r="C33" s="107">
        <f>SUM(C31:C32)</f>
        <v>42.001000000000005</v>
      </c>
      <c r="D33" s="107">
        <f>SUM(D31:D32)</f>
        <v>43.47</v>
      </c>
      <c r="E33" s="107">
        <f t="shared" ref="E33:F33" si="7">SUM(E31:E32)</f>
        <v>39.28</v>
      </c>
      <c r="F33" s="107">
        <f t="shared" si="7"/>
        <v>39.064</v>
      </c>
      <c r="G33" s="59">
        <f>SUM(G31:G32)</f>
        <v>163.81499999999997</v>
      </c>
      <c r="H33" s="107">
        <f>SUM(H31:H32)</f>
        <v>39.896999999999998</v>
      </c>
      <c r="I33" s="107">
        <f>SUM(I31:I32)</f>
        <v>39.873000000000005</v>
      </c>
      <c r="J33" s="107">
        <f t="shared" ref="J33" si="8">SUM(J31:J32)</f>
        <v>40.262</v>
      </c>
      <c r="K33" s="107">
        <f t="shared" ref="K33" si="9">SUM(K31:K32)</f>
        <v>40.397999999999996</v>
      </c>
      <c r="L33" s="59">
        <f>SUM(L31:L32)</f>
        <v>160.43</v>
      </c>
      <c r="M33" s="107">
        <f>SUM(M31:M32)</f>
        <v>40.878999999999998</v>
      </c>
    </row>
    <row r="34" spans="1:13" s="26" customFormat="1" ht="17" thickTop="1" x14ac:dyDescent="0.2">
      <c r="A34" s="25"/>
      <c r="B34" s="24"/>
      <c r="C34" s="24"/>
      <c r="D34" s="24"/>
      <c r="E34" s="24"/>
      <c r="F34" s="42"/>
      <c r="G34" s="50"/>
      <c r="H34" s="24"/>
      <c r="I34" s="24"/>
      <c r="J34" s="24"/>
      <c r="K34" s="24"/>
      <c r="L34" s="50"/>
      <c r="M34" s="24"/>
    </row>
    <row r="35" spans="1:13" s="9" customFormat="1" ht="18" customHeight="1" x14ac:dyDescent="0.15">
      <c r="B35" s="21"/>
      <c r="C35" s="20"/>
      <c r="D35" s="20"/>
      <c r="E35" s="20"/>
      <c r="F35" s="20"/>
      <c r="G35" s="48"/>
      <c r="H35" s="20"/>
      <c r="I35" s="20"/>
      <c r="J35" s="20"/>
      <c r="K35" s="20"/>
      <c r="L35" s="48"/>
      <c r="M35" s="20"/>
    </row>
    <row r="36" spans="1:13" s="26" customFormat="1" ht="16" x14ac:dyDescent="0.2">
      <c r="A36" s="25"/>
      <c r="B36" s="66" t="s">
        <v>14</v>
      </c>
      <c r="C36" s="24"/>
      <c r="D36" s="24"/>
      <c r="E36" s="24"/>
      <c r="F36" s="67"/>
      <c r="G36" s="53" t="s">
        <v>36</v>
      </c>
      <c r="H36" s="24"/>
      <c r="I36" s="24"/>
      <c r="J36" s="24"/>
      <c r="K36" s="24"/>
      <c r="L36" s="53" t="s">
        <v>58</v>
      </c>
      <c r="M36" s="24"/>
    </row>
    <row r="37" spans="1:13" s="24" customFormat="1" ht="15" x14ac:dyDescent="0.2">
      <c r="A37" s="25"/>
      <c r="B37" s="24" t="s">
        <v>3</v>
      </c>
      <c r="G37" s="58">
        <v>43.268000000000001</v>
      </c>
      <c r="L37" s="58">
        <v>28.622</v>
      </c>
    </row>
    <row r="38" spans="1:13" s="24" customFormat="1" ht="15" x14ac:dyDescent="0.2">
      <c r="A38" s="25"/>
      <c r="B38" s="24" t="s">
        <v>4</v>
      </c>
      <c r="G38" s="51">
        <v>23.363</v>
      </c>
      <c r="L38" s="51">
        <v>11.182</v>
      </c>
    </row>
    <row r="39" spans="1:13" s="24" customFormat="1" ht="14" x14ac:dyDescent="0.15">
      <c r="B39" s="24" t="s">
        <v>5</v>
      </c>
      <c r="G39" s="52">
        <v>41.526000000000003</v>
      </c>
      <c r="L39" s="52">
        <v>44.975000000000001</v>
      </c>
    </row>
    <row r="40" spans="1:13" s="24" customFormat="1" ht="14" x14ac:dyDescent="0.15">
      <c r="B40" s="43" t="s">
        <v>13</v>
      </c>
      <c r="G40" s="51">
        <f>SUM(G37:G39)</f>
        <v>108.15700000000001</v>
      </c>
      <c r="L40" s="51">
        <f>SUM(L37:L39)</f>
        <v>84.778999999999996</v>
      </c>
    </row>
    <row r="41" spans="1:13" s="24" customFormat="1" ht="14" x14ac:dyDescent="0.15">
      <c r="B41" s="44" t="s">
        <v>6</v>
      </c>
      <c r="G41" s="51">
        <v>16.684000000000001</v>
      </c>
      <c r="L41" s="51">
        <v>18.097999999999999</v>
      </c>
    </row>
    <row r="42" spans="1:13" s="24" customFormat="1" ht="15" thickBot="1" x14ac:dyDescent="0.2">
      <c r="B42" s="43" t="s">
        <v>7</v>
      </c>
      <c r="C42" s="29"/>
      <c r="D42" s="29"/>
      <c r="E42" s="29"/>
      <c r="G42" s="59">
        <f>SUM(G40:G41)</f>
        <v>124.84100000000001</v>
      </c>
      <c r="H42" s="29"/>
      <c r="I42" s="29"/>
      <c r="J42" s="29"/>
      <c r="K42" s="29"/>
      <c r="L42" s="59">
        <f>SUM(L40:L41)</f>
        <v>102.877</v>
      </c>
      <c r="M42" s="29"/>
    </row>
    <row r="43" spans="1:13" s="9" customFormat="1" ht="18" customHeight="1" thickTop="1" x14ac:dyDescent="0.15">
      <c r="B43" s="21"/>
      <c r="C43" s="20"/>
      <c r="D43" s="20"/>
      <c r="E43" s="20"/>
      <c r="F43" s="6"/>
      <c r="G43" s="48"/>
      <c r="H43" s="20"/>
      <c r="I43" s="20"/>
      <c r="J43" s="20"/>
      <c r="K43" s="20"/>
      <c r="L43" s="48"/>
      <c r="M43" s="20"/>
    </row>
    <row r="44" spans="1:13" s="9" customFormat="1" ht="18" customHeight="1" x14ac:dyDescent="0.15">
      <c r="B44" s="21"/>
      <c r="C44" s="20"/>
      <c r="D44" s="20"/>
      <c r="E44" s="20"/>
      <c r="F44" s="20"/>
      <c r="G44" s="20"/>
      <c r="H44" s="20"/>
      <c r="I44" s="20"/>
      <c r="J44" s="20"/>
      <c r="K44" s="20"/>
      <c r="L44" s="20"/>
      <c r="M44" s="20"/>
    </row>
    <row r="45" spans="1:13" s="9" customFormat="1" ht="18" customHeight="1" x14ac:dyDescent="0.15">
      <c r="B45" s="21"/>
      <c r="C45" s="20"/>
      <c r="D45" s="20"/>
      <c r="E45" s="20"/>
      <c r="F45" s="20"/>
      <c r="G45" s="20"/>
      <c r="H45" s="20"/>
      <c r="I45" s="20"/>
      <c r="J45" s="20"/>
      <c r="K45" s="20"/>
      <c r="L45" s="20"/>
      <c r="M45" s="20"/>
    </row>
    <row r="46" spans="1:13" s="9" customFormat="1" ht="18" customHeight="1" x14ac:dyDescent="0.15">
      <c r="B46" s="21"/>
      <c r="C46" s="20"/>
      <c r="D46" s="20"/>
      <c r="E46" s="20"/>
      <c r="F46" s="20"/>
      <c r="G46" s="20"/>
      <c r="H46" s="20"/>
      <c r="I46" s="20"/>
      <c r="J46" s="20"/>
      <c r="K46" s="20"/>
      <c r="L46" s="20"/>
      <c r="M46" s="20"/>
    </row>
    <row r="47" spans="1:13" ht="18" customHeight="1" x14ac:dyDescent="0.15"/>
    <row r="48" spans="1:13" ht="18" customHeight="1" x14ac:dyDescent="0.15"/>
    <row r="49" ht="18" customHeight="1" x14ac:dyDescent="0.15"/>
    <row r="50" ht="18" customHeight="1" x14ac:dyDescent="0.15"/>
    <row r="51" ht="42.75" customHeight="1" x14ac:dyDescent="0.15"/>
    <row r="52" ht="9.75"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98" spans="2:13" ht="18" x14ac:dyDescent="0.2">
      <c r="B98" s="14"/>
      <c r="C98" s="7"/>
      <c r="D98" s="7"/>
      <c r="E98" s="7"/>
      <c r="F98" s="7"/>
      <c r="G98" s="7"/>
      <c r="H98" s="7"/>
      <c r="I98" s="7"/>
      <c r="J98" s="7"/>
      <c r="K98" s="7"/>
      <c r="L98" s="7"/>
      <c r="M98" s="7"/>
    </row>
    <row r="99" spans="2:13" ht="18" x14ac:dyDescent="0.2">
      <c r="B99" s="14"/>
      <c r="C99" s="7"/>
      <c r="D99" s="7"/>
      <c r="E99" s="7"/>
      <c r="F99" s="7"/>
      <c r="G99" s="7"/>
      <c r="H99" s="7"/>
      <c r="I99" s="7"/>
      <c r="J99" s="7"/>
      <c r="K99" s="7"/>
      <c r="L99" s="7"/>
      <c r="M99" s="7"/>
    </row>
    <row r="100" spans="2:13" ht="18" x14ac:dyDescent="0.2">
      <c r="B100" s="14"/>
      <c r="C100" s="7"/>
      <c r="D100" s="7"/>
      <c r="E100" s="7"/>
      <c r="F100" s="7"/>
      <c r="G100" s="7"/>
      <c r="H100" s="7"/>
      <c r="I100" s="7"/>
      <c r="J100" s="7"/>
      <c r="K100" s="7"/>
      <c r="L100" s="7"/>
      <c r="M100" s="7"/>
    </row>
    <row r="101" spans="2:13" ht="18" x14ac:dyDescent="0.2">
      <c r="B101" s="14"/>
      <c r="C101" s="7"/>
      <c r="D101" s="7"/>
      <c r="E101" s="7"/>
      <c r="F101" s="7"/>
      <c r="G101" s="7"/>
      <c r="H101" s="7"/>
      <c r="I101" s="7"/>
      <c r="J101" s="7"/>
      <c r="K101" s="7"/>
      <c r="L101" s="7"/>
      <c r="M101" s="7"/>
    </row>
    <row r="102" spans="2:13" ht="18" x14ac:dyDescent="0.2">
      <c r="B102" s="14"/>
      <c r="C102" s="7"/>
      <c r="D102" s="7"/>
      <c r="E102" s="7"/>
      <c r="F102" s="7"/>
      <c r="G102" s="7"/>
      <c r="H102" s="7"/>
      <c r="I102" s="7"/>
      <c r="J102" s="7"/>
      <c r="K102" s="7"/>
      <c r="L102" s="7"/>
      <c r="M102" s="7"/>
    </row>
    <row r="103" spans="2:13" ht="18" x14ac:dyDescent="0.2">
      <c r="B103" s="14"/>
      <c r="C103" s="7"/>
      <c r="D103" s="7"/>
      <c r="E103" s="7"/>
      <c r="F103" s="7"/>
      <c r="G103" s="7"/>
      <c r="H103" s="7"/>
      <c r="I103" s="7"/>
      <c r="J103" s="7"/>
      <c r="K103" s="7"/>
      <c r="L103" s="7"/>
      <c r="M103" s="7"/>
    </row>
    <row r="104" spans="2:13" ht="18" x14ac:dyDescent="0.2">
      <c r="B104" s="14"/>
      <c r="C104" s="15"/>
      <c r="D104" s="15"/>
      <c r="E104" s="15"/>
      <c r="F104" s="15"/>
      <c r="G104" s="15"/>
      <c r="H104" s="15"/>
      <c r="I104" s="15"/>
      <c r="J104" s="15"/>
      <c r="K104" s="15"/>
      <c r="L104" s="15"/>
      <c r="M104" s="15"/>
    </row>
    <row r="105" spans="2:13" ht="18" x14ac:dyDescent="0.2">
      <c r="B105" s="14"/>
      <c r="C105" s="16"/>
      <c r="D105" s="16"/>
      <c r="E105" s="16"/>
      <c r="F105" s="16"/>
      <c r="G105" s="16"/>
      <c r="H105" s="16"/>
      <c r="I105" s="16"/>
      <c r="J105" s="16"/>
      <c r="K105" s="16"/>
      <c r="L105" s="16"/>
      <c r="M105" s="16"/>
    </row>
    <row r="106" spans="2:13" ht="18" x14ac:dyDescent="0.2">
      <c r="B106" s="14"/>
      <c r="C106" s="16"/>
      <c r="D106" s="16"/>
      <c r="E106" s="16"/>
      <c r="F106" s="16"/>
      <c r="G106" s="16"/>
      <c r="H106" s="16"/>
      <c r="I106" s="16"/>
      <c r="J106" s="16"/>
      <c r="K106" s="16"/>
      <c r="L106" s="16"/>
      <c r="M106" s="16"/>
    </row>
    <row r="107" spans="2:13" x14ac:dyDescent="0.15">
      <c r="B107" s="16"/>
      <c r="C107" s="16"/>
      <c r="D107" s="16"/>
      <c r="E107" s="16"/>
      <c r="F107" s="16"/>
      <c r="G107" s="16"/>
      <c r="H107" s="16"/>
      <c r="I107" s="16"/>
      <c r="J107" s="16"/>
      <c r="K107" s="16"/>
      <c r="L107" s="16"/>
      <c r="M107" s="16"/>
    </row>
    <row r="108" spans="2:13" x14ac:dyDescent="0.15">
      <c r="B108" s="16"/>
      <c r="C108" s="16"/>
      <c r="D108" s="16"/>
      <c r="E108" s="16"/>
      <c r="F108" s="16"/>
      <c r="G108" s="16"/>
      <c r="H108" s="16"/>
      <c r="I108" s="16"/>
      <c r="J108" s="16"/>
      <c r="K108" s="16"/>
      <c r="L108" s="16"/>
      <c r="M108" s="16"/>
    </row>
    <row r="109" spans="2:13" x14ac:dyDescent="0.15">
      <c r="B109" s="16"/>
      <c r="C109" s="16"/>
      <c r="D109" s="16"/>
      <c r="E109" s="16"/>
      <c r="F109" s="16"/>
      <c r="G109" s="16"/>
      <c r="H109" s="16"/>
      <c r="I109" s="16"/>
      <c r="J109" s="16"/>
      <c r="K109" s="16"/>
      <c r="L109" s="16"/>
      <c r="M109" s="16"/>
    </row>
    <row r="110" spans="2:13" x14ac:dyDescent="0.15">
      <c r="B110" s="16"/>
      <c r="C110" s="16"/>
      <c r="D110" s="16"/>
      <c r="E110" s="16"/>
      <c r="F110" s="16"/>
      <c r="G110" s="16"/>
      <c r="H110" s="16"/>
      <c r="I110" s="16"/>
      <c r="J110" s="16"/>
      <c r="K110" s="16"/>
      <c r="L110" s="16"/>
      <c r="M110" s="16"/>
    </row>
    <row r="111" spans="2:13" x14ac:dyDescent="0.15">
      <c r="B111" s="16"/>
      <c r="C111" s="16"/>
      <c r="D111" s="16"/>
      <c r="E111" s="16"/>
      <c r="F111" s="16"/>
      <c r="G111" s="16"/>
      <c r="H111" s="16"/>
      <c r="I111" s="16"/>
      <c r="J111" s="16"/>
      <c r="K111" s="16"/>
      <c r="L111" s="16"/>
      <c r="M111" s="16"/>
    </row>
    <row r="112" spans="2:13" x14ac:dyDescent="0.15">
      <c r="B112" s="16"/>
      <c r="C112" s="16"/>
      <c r="D112" s="16"/>
      <c r="E112" s="16"/>
      <c r="F112" s="16"/>
      <c r="G112" s="16"/>
      <c r="H112" s="16"/>
      <c r="I112" s="16"/>
      <c r="J112" s="16"/>
      <c r="K112" s="16"/>
      <c r="L112" s="16"/>
      <c r="M112" s="16"/>
    </row>
    <row r="113" spans="2:13" x14ac:dyDescent="0.15">
      <c r="B113" s="16"/>
      <c r="C113" s="16"/>
      <c r="D113" s="16"/>
      <c r="E113" s="16"/>
      <c r="F113" s="16"/>
      <c r="G113" s="16"/>
      <c r="H113" s="16"/>
      <c r="I113" s="16"/>
      <c r="J113" s="16"/>
      <c r="K113" s="16"/>
      <c r="L113" s="16"/>
      <c r="M113" s="16"/>
    </row>
  </sheetData>
  <printOptions horizontalCentered="1"/>
  <pageMargins left="0.5" right="0.5" top="0.75" bottom="0.75" header="0.3" footer="0.3"/>
  <pageSetup scale="62" orientation="landscape" r:id="rId1"/>
  <headerFooter>
    <oddFooter>&amp;L&amp;D &amp;T              &amp;Z&amp;F</oddFooter>
  </headerFooter>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5D931-7DED-4FBF-AB11-0B7C1BF51381}">
  <sheetPr>
    <tabColor theme="4" tint="0.79998168889431442"/>
    <pageSetUpPr fitToPage="1"/>
  </sheetPr>
  <dimension ref="A1:M49"/>
  <sheetViews>
    <sheetView showGridLines="0" view="pageBreakPreview" topLeftCell="A5" zoomScale="80" zoomScaleNormal="75" zoomScaleSheetLayoutView="80" workbookViewId="0">
      <selection activeCell="J28" sqref="J28"/>
    </sheetView>
  </sheetViews>
  <sheetFormatPr baseColWidth="10" defaultColWidth="8.83203125" defaultRowHeight="13" outlineLevelRow="1" x14ac:dyDescent="0.15"/>
  <cols>
    <col min="1" max="1" width="2.6640625" customWidth="1"/>
    <col min="2" max="2" width="55.5" customWidth="1"/>
    <col min="3" max="5" width="12" customWidth="1"/>
    <col min="6" max="6" width="13" customWidth="1"/>
    <col min="7" max="7" width="13.5" customWidth="1"/>
    <col min="8" max="11" width="12" customWidth="1"/>
    <col min="12" max="12" width="13.5" customWidth="1"/>
    <col min="13" max="13" width="12" customWidth="1"/>
  </cols>
  <sheetData>
    <row r="1" spans="1:13" ht="14" x14ac:dyDescent="0.15">
      <c r="A1" s="4"/>
      <c r="B1" s="5"/>
    </row>
    <row r="2" spans="1:13" ht="15" customHeight="1" x14ac:dyDescent="0.2">
      <c r="A2" s="6"/>
      <c r="B2" s="18" t="s">
        <v>0</v>
      </c>
    </row>
    <row r="3" spans="1:13" ht="15" customHeight="1" x14ac:dyDescent="0.2">
      <c r="A3" s="6"/>
      <c r="B3" s="18" t="s">
        <v>28</v>
      </c>
    </row>
    <row r="4" spans="1:13" ht="12.75" customHeight="1" x14ac:dyDescent="0.15">
      <c r="A4" s="6"/>
      <c r="B4" s="19" t="s">
        <v>20</v>
      </c>
    </row>
    <row r="5" spans="1:13" ht="27.75" customHeight="1" x14ac:dyDescent="0.15">
      <c r="B5" s="63"/>
      <c r="C5" s="41" t="s">
        <v>29</v>
      </c>
      <c r="D5" s="41" t="s">
        <v>33</v>
      </c>
      <c r="E5" s="41" t="s">
        <v>34</v>
      </c>
      <c r="F5" s="41" t="s">
        <v>35</v>
      </c>
      <c r="G5" s="64" t="s">
        <v>37</v>
      </c>
      <c r="H5" s="41" t="s">
        <v>45</v>
      </c>
      <c r="I5" s="41" t="s">
        <v>53</v>
      </c>
      <c r="J5" s="41" t="s">
        <v>54</v>
      </c>
      <c r="K5" s="41" t="s">
        <v>57</v>
      </c>
      <c r="L5" s="64" t="s">
        <v>59</v>
      </c>
      <c r="M5" s="41" t="s">
        <v>61</v>
      </c>
    </row>
    <row r="6" spans="1:13" s="9" customFormat="1" ht="17.5" customHeight="1" x14ac:dyDescent="0.15">
      <c r="A6" s="4"/>
      <c r="B6" s="68"/>
      <c r="C6" s="2"/>
      <c r="D6" s="2"/>
      <c r="E6" s="2"/>
      <c r="F6" s="2"/>
      <c r="G6" s="45"/>
      <c r="H6" s="2"/>
      <c r="I6" s="2"/>
      <c r="J6" s="2"/>
      <c r="K6" s="2"/>
      <c r="L6" s="45"/>
      <c r="M6" s="2"/>
    </row>
    <row r="7" spans="1:13" s="9" customFormat="1" ht="17.5" customHeight="1" x14ac:dyDescent="0.15">
      <c r="A7" s="4"/>
      <c r="B7" s="69" t="s">
        <v>56</v>
      </c>
      <c r="C7" s="2"/>
      <c r="D7" s="2"/>
      <c r="E7" s="2"/>
      <c r="F7" s="2"/>
      <c r="G7" s="45"/>
      <c r="H7" s="2"/>
      <c r="I7" s="2"/>
      <c r="J7" s="2"/>
      <c r="K7" s="2"/>
      <c r="L7" s="45"/>
      <c r="M7" s="2"/>
    </row>
    <row r="8" spans="1:13" ht="18" customHeight="1" x14ac:dyDescent="0.15">
      <c r="A8" s="4"/>
      <c r="B8" s="30" t="s">
        <v>3</v>
      </c>
      <c r="C8" s="79">
        <v>4.3860000000000001</v>
      </c>
      <c r="D8" s="79">
        <v>-9.3049999999999997</v>
      </c>
      <c r="E8" s="79">
        <v>-17.98</v>
      </c>
      <c r="F8" s="79">
        <v>-7.5949999999999998</v>
      </c>
      <c r="G8" s="80">
        <f>SUM(C8:F8)</f>
        <v>-30.494</v>
      </c>
      <c r="H8" s="79">
        <v>-18.741</v>
      </c>
      <c r="I8" s="79">
        <v>-22.861000000000001</v>
      </c>
      <c r="J8" s="79">
        <v>-28.303999999999998</v>
      </c>
      <c r="K8" s="79">
        <v>-7.883</v>
      </c>
      <c r="L8" s="80">
        <f>SUM(H8:K8)</f>
        <v>-77.789000000000001</v>
      </c>
      <c r="M8" s="79">
        <v>-21.393999999999998</v>
      </c>
    </row>
    <row r="9" spans="1:13" s="9" customFormat="1" ht="18" customHeight="1" x14ac:dyDescent="0.15">
      <c r="B9" s="21" t="s">
        <v>8</v>
      </c>
      <c r="C9" s="20">
        <f>C8/'Revenue &amp; Gross Profit'!C8</f>
        <v>1.1926223824712244E-2</v>
      </c>
      <c r="D9" s="20">
        <f>D8/'Revenue &amp; Gross Profit'!D8</f>
        <v>-2.7032287678157445E-2</v>
      </c>
      <c r="E9" s="20">
        <f>E8/'Revenue &amp; Gross Profit'!E8</f>
        <v>-5.8960098638474255E-2</v>
      </c>
      <c r="F9" s="20">
        <f>F8/'Revenue &amp; Gross Profit'!F8</f>
        <v>-1.8971374331817954E-2</v>
      </c>
      <c r="G9" s="48">
        <f>G8/'Revenue &amp; Gross Profit'!G8</f>
        <v>-2.1515997998971262E-2</v>
      </c>
      <c r="H9" s="20">
        <f>H8/'Revenue &amp; Gross Profit'!H8</f>
        <v>-5.5016865262842697E-2</v>
      </c>
      <c r="I9" s="20">
        <f>I8/'Revenue &amp; Gross Profit'!I8</f>
        <v>-7.4941812817570883E-2</v>
      </c>
      <c r="J9" s="20">
        <f>J8/'Revenue &amp; Gross Profit'!J8</f>
        <v>-9.3026007447602199E-2</v>
      </c>
      <c r="K9" s="20">
        <f>K8/'Revenue &amp; Gross Profit'!K8</f>
        <v>-2.1252160128542811E-2</v>
      </c>
      <c r="L9" s="48">
        <f>L8/'Revenue &amp; Gross Profit'!L8</f>
        <v>-5.8891933162588193E-2</v>
      </c>
      <c r="M9" s="20">
        <f>M8/'Revenue &amp; Gross Profit'!M8</f>
        <v>-6.4195160007801594E-2</v>
      </c>
    </row>
    <row r="10" spans="1:13" s="9" customFormat="1" ht="18" customHeight="1" x14ac:dyDescent="0.15">
      <c r="B10" s="4"/>
      <c r="C10" s="4"/>
      <c r="D10" s="4"/>
      <c r="E10" s="4"/>
      <c r="F10" s="4"/>
      <c r="G10" s="49"/>
      <c r="H10" s="4"/>
      <c r="I10" s="4"/>
      <c r="J10" s="4"/>
      <c r="K10" s="4"/>
      <c r="L10" s="49"/>
      <c r="M10" s="4"/>
    </row>
    <row r="11" spans="1:13" ht="18" customHeight="1" x14ac:dyDescent="0.15">
      <c r="A11" s="4"/>
      <c r="B11" s="30" t="s">
        <v>4</v>
      </c>
      <c r="C11" s="79">
        <v>26.05</v>
      </c>
      <c r="D11" s="79">
        <v>19.850999999999999</v>
      </c>
      <c r="E11" s="79">
        <v>27.742999999999999</v>
      </c>
      <c r="F11" s="79">
        <v>36.823999999999998</v>
      </c>
      <c r="G11" s="80">
        <f>SUM(C11:F11)</f>
        <v>110.46799999999999</v>
      </c>
      <c r="H11" s="79">
        <v>35.427999999999997</v>
      </c>
      <c r="I11" s="79">
        <v>28.765999999999998</v>
      </c>
      <c r="J11" s="79">
        <v>37.436999999999998</v>
      </c>
      <c r="K11" s="79">
        <v>42.923999999999999</v>
      </c>
      <c r="L11" s="80">
        <f>SUM(H11:K11)</f>
        <v>144.55499999999998</v>
      </c>
      <c r="M11" s="79">
        <v>49.087000000000003</v>
      </c>
    </row>
    <row r="12" spans="1:13" s="9" customFormat="1" ht="18" customHeight="1" x14ac:dyDescent="0.15">
      <c r="B12" s="21" t="s">
        <v>8</v>
      </c>
      <c r="C12" s="20">
        <f>C11/'Revenue &amp; Gross Profit'!C9</f>
        <v>0.16226182393502053</v>
      </c>
      <c r="D12" s="20">
        <f>D11/'Revenue &amp; Gross Profit'!D9</f>
        <v>0.14288079231865489</v>
      </c>
      <c r="E12" s="20">
        <f>E11/'Revenue &amp; Gross Profit'!E9</f>
        <v>0.1915635530022648</v>
      </c>
      <c r="F12" s="20">
        <f>F11/'Revenue &amp; Gross Profit'!F9</f>
        <v>0.23348593022813446</v>
      </c>
      <c r="G12" s="48">
        <f>G11/'Revenue &amp; Gross Profit'!G9</f>
        <v>0.18349708894296651</v>
      </c>
      <c r="H12" s="20">
        <f>H11/'Revenue &amp; Gross Profit'!H9</f>
        <v>0.22295502888572832</v>
      </c>
      <c r="I12" s="20">
        <f>I11/'Revenue &amp; Gross Profit'!I9</f>
        <v>0.20101043275311478</v>
      </c>
      <c r="J12" s="20">
        <f>J11/'Revenue &amp; Gross Profit'!J9</f>
        <v>0.24556742822283881</v>
      </c>
      <c r="K12" s="20">
        <f>K11/'Revenue &amp; Gross Profit'!K9</f>
        <v>0.26311305083395142</v>
      </c>
      <c r="L12" s="48">
        <f>L11/'Revenue &amp; Gross Profit'!L9</f>
        <v>0.2340596406406098</v>
      </c>
      <c r="M12" s="20">
        <f>M11/'Revenue &amp; Gross Profit'!M9</f>
        <v>0.28907524424788145</v>
      </c>
    </row>
    <row r="13" spans="1:13" s="9" customFormat="1" ht="18" customHeight="1" x14ac:dyDescent="0.15">
      <c r="B13" s="4"/>
      <c r="C13" s="4"/>
      <c r="D13" s="4"/>
      <c r="E13" s="4"/>
      <c r="F13" s="4"/>
      <c r="G13" s="49"/>
      <c r="H13" s="4"/>
      <c r="I13" s="4"/>
      <c r="J13" s="4"/>
      <c r="K13" s="4"/>
      <c r="L13" s="49"/>
      <c r="M13" s="4"/>
    </row>
    <row r="14" spans="1:13" ht="18" customHeight="1" x14ac:dyDescent="0.15">
      <c r="B14" s="31" t="s">
        <v>5</v>
      </c>
      <c r="C14" s="79">
        <v>114.94</v>
      </c>
      <c r="D14" s="79">
        <v>105.43300000000001</v>
      </c>
      <c r="E14" s="79">
        <v>103.563</v>
      </c>
      <c r="F14" s="79">
        <v>114.944</v>
      </c>
      <c r="G14" s="80">
        <f>SUM(C14:F14)</f>
        <v>438.88</v>
      </c>
      <c r="H14" s="79">
        <v>105.087</v>
      </c>
      <c r="I14" s="79">
        <v>106.229</v>
      </c>
      <c r="J14" s="79">
        <v>108.71899999999999</v>
      </c>
      <c r="K14" s="79">
        <v>126.03700000000001</v>
      </c>
      <c r="L14" s="80">
        <f>SUM(H14:K14)</f>
        <v>446.072</v>
      </c>
      <c r="M14" s="79">
        <v>111.274</v>
      </c>
    </row>
    <row r="15" spans="1:13" s="9" customFormat="1" ht="18" customHeight="1" x14ac:dyDescent="0.15">
      <c r="B15" s="21" t="s">
        <v>8</v>
      </c>
      <c r="C15" s="20">
        <f>C14/'Revenue &amp; Gross Profit'!C10</f>
        <v>0.28833249296979457</v>
      </c>
      <c r="D15" s="20">
        <f>D14/'Revenue &amp; Gross Profit'!D10</f>
        <v>0.27149522843267021</v>
      </c>
      <c r="E15" s="20">
        <f>E14/'Revenue &amp; Gross Profit'!E10</f>
        <v>0.27171976627949385</v>
      </c>
      <c r="F15" s="20">
        <f>F14/'Revenue &amp; Gross Profit'!F10</f>
        <v>0.32781480562519072</v>
      </c>
      <c r="G15" s="48">
        <f>G14/'Revenue &amp; Gross Profit'!G10</f>
        <v>0.28897353424350869</v>
      </c>
      <c r="H15" s="20">
        <f>H14/'Revenue &amp; Gross Profit'!H10</f>
        <v>0.31369721936148304</v>
      </c>
      <c r="I15" s="20">
        <f>I14/'Revenue &amp; Gross Profit'!I10</f>
        <v>0.32354831340896978</v>
      </c>
      <c r="J15" s="20">
        <f>J14/'Revenue &amp; Gross Profit'!J10</f>
        <v>0.33243232499900621</v>
      </c>
      <c r="K15" s="20">
        <f>K14/'Revenue &amp; Gross Profit'!K10</f>
        <v>0.3734296854630354</v>
      </c>
      <c r="L15" s="48">
        <f>L14/'Revenue &amp; Gross Profit'!L10</f>
        <v>0.33592971617014583</v>
      </c>
      <c r="M15" s="20">
        <f>M14/'Revenue &amp; Gross Profit'!M10</f>
        <v>0.33983331144617129</v>
      </c>
    </row>
    <row r="16" spans="1:13" s="9" customFormat="1" ht="18" customHeight="1" x14ac:dyDescent="0.15">
      <c r="B16" s="4"/>
      <c r="C16" s="4"/>
      <c r="D16" s="4"/>
      <c r="E16" s="4"/>
      <c r="F16" s="4"/>
      <c r="G16" s="49"/>
      <c r="H16" s="4"/>
      <c r="I16" s="4"/>
      <c r="J16" s="4"/>
      <c r="K16" s="4"/>
      <c r="L16" s="49"/>
      <c r="M16" s="4"/>
    </row>
    <row r="17" spans="1:13" ht="18" customHeight="1" x14ac:dyDescent="0.15">
      <c r="B17" s="4" t="s">
        <v>46</v>
      </c>
      <c r="C17" s="79">
        <f t="shared" ref="C17:K17" si="0">SUM(C14,C11,C8)</f>
        <v>145.376</v>
      </c>
      <c r="D17" s="79">
        <f t="shared" si="0"/>
        <v>115.97900000000001</v>
      </c>
      <c r="E17" s="79">
        <f t="shared" si="0"/>
        <v>113.32600000000001</v>
      </c>
      <c r="F17" s="79">
        <f t="shared" si="0"/>
        <v>144.173</v>
      </c>
      <c r="G17" s="80">
        <f t="shared" si="0"/>
        <v>518.85399999999993</v>
      </c>
      <c r="H17" s="79">
        <f t="shared" si="0"/>
        <v>121.77399999999999</v>
      </c>
      <c r="I17" s="79">
        <f t="shared" si="0"/>
        <v>112.134</v>
      </c>
      <c r="J17" s="79">
        <f t="shared" si="0"/>
        <v>117.852</v>
      </c>
      <c r="K17" s="79">
        <f t="shared" si="0"/>
        <v>161.078</v>
      </c>
      <c r="L17" s="80">
        <f>SUM(H17:K17)</f>
        <v>512.83799999999997</v>
      </c>
      <c r="M17" s="79">
        <f>SUM(M14,M11,M8)</f>
        <v>138.96699999999998</v>
      </c>
    </row>
    <row r="18" spans="1:13" s="9" customFormat="1" ht="18" customHeight="1" x14ac:dyDescent="0.15">
      <c r="B18" s="21" t="s">
        <v>8</v>
      </c>
      <c r="C18" s="20">
        <f>C17/'Revenue &amp; Gross Profit'!C11</f>
        <v>0.15683414586257377</v>
      </c>
      <c r="D18" s="20">
        <f>D17/'Revenue &amp; Gross Profit'!D11</f>
        <v>0.13308066377967032</v>
      </c>
      <c r="E18" s="20">
        <f>E17/'Revenue &amp; Gross Profit'!E11</f>
        <v>0.13638699505966315</v>
      </c>
      <c r="F18" s="20">
        <f>F17/'Revenue &amp; Gross Profit'!F11</f>
        <v>0.15866009457560382</v>
      </c>
      <c r="G18" s="48">
        <f>G17/'Revenue &amp; Gross Profit'!G11</f>
        <v>0.14665008121726117</v>
      </c>
      <c r="H18" s="20">
        <f>H17/'Revenue &amp; Gross Profit'!H11</f>
        <v>0.1459178611399361</v>
      </c>
      <c r="I18" s="20">
        <f>I17/'Revenue &amp; Gross Profit'!I11</f>
        <v>0.14441287756831453</v>
      </c>
      <c r="J18" s="20">
        <f>J17/'Revenue &amp; Gross Profit'!J11</f>
        <v>0.15036918613181993</v>
      </c>
      <c r="K18" s="20">
        <f>K17/'Revenue &amp; Gross Profit'!K11</f>
        <v>0.18481191585836265</v>
      </c>
      <c r="L18" s="48">
        <f>L17/'Revenue &amp; Gross Profit'!L11</f>
        <v>0.15700649257014482</v>
      </c>
      <c r="M18" s="20">
        <f>M17/'Revenue &amp; Gross Profit'!M11</f>
        <v>0.16732750638463881</v>
      </c>
    </row>
    <row r="19" spans="1:13" s="9" customFormat="1" ht="18" customHeight="1" x14ac:dyDescent="0.15">
      <c r="A19" s="17"/>
      <c r="B19" s="70"/>
      <c r="C19" s="71"/>
      <c r="D19" s="71"/>
      <c r="E19" s="71"/>
      <c r="F19" s="71"/>
      <c r="G19" s="72"/>
      <c r="H19" s="71"/>
      <c r="I19" s="71"/>
      <c r="J19" s="71"/>
      <c r="K19" s="71"/>
      <c r="L19" s="72"/>
      <c r="M19" s="71"/>
    </row>
    <row r="20" spans="1:13" ht="18" customHeight="1" x14ac:dyDescent="0.15">
      <c r="B20" s="4" t="s">
        <v>48</v>
      </c>
      <c r="C20" s="79">
        <f>C17+'Adj EBIT, D&amp;A, &amp; CapEx'!C21+'Adj EBIT, D&amp;A, &amp; CapEx'!C32</f>
        <v>94.677999999999997</v>
      </c>
      <c r="D20" s="79">
        <f>D17+'Adj EBIT, D&amp;A, &amp; CapEx'!D21+'Adj EBIT, D&amp;A, &amp; CapEx'!D32</f>
        <v>82.300000000000011</v>
      </c>
      <c r="E20" s="79">
        <f>E17+'Adj EBIT, D&amp;A, &amp; CapEx'!E21+'Adj EBIT, D&amp;A, &amp; CapEx'!E32</f>
        <v>77.286000000000001</v>
      </c>
      <c r="F20" s="79">
        <f>F17+'Adj EBIT, D&amp;A, &amp; CapEx'!F21+'Adj EBIT, D&amp;A, &amp; CapEx'!F32</f>
        <v>88.331000000000017</v>
      </c>
      <c r="G20" s="80">
        <f>G17+'Adj EBIT, D&amp;A, &amp; CapEx'!G21+'Adj EBIT, D&amp;A, &amp; CapEx'!G32</f>
        <v>342.59499999999997</v>
      </c>
      <c r="H20" s="79">
        <f>H17+'Adj EBIT, D&amp;A, &amp; CapEx'!H21+'Adj EBIT, D&amp;A, &amp; CapEx'!H32</f>
        <v>72.917999999999978</v>
      </c>
      <c r="I20" s="79">
        <f>I17+'Adj EBIT, D&amp;A, &amp; CapEx'!I21+'Adj EBIT, D&amp;A, &amp; CapEx'!I32</f>
        <v>71.957999999999998</v>
      </c>
      <c r="J20" s="79">
        <f>J17+'Adj EBIT, D&amp;A, &amp; CapEx'!J21+'Adj EBIT, D&amp;A, &amp; CapEx'!J32</f>
        <v>83.730999999999995</v>
      </c>
      <c r="K20" s="79">
        <f>K17+'Adj EBIT, D&amp;A, &amp; CapEx'!K21+'Adj EBIT, D&amp;A, &amp; CapEx'!K32</f>
        <v>103.41800000000001</v>
      </c>
      <c r="L20" s="80">
        <f>SUM(H20:K20)</f>
        <v>332.02499999999998</v>
      </c>
      <c r="M20" s="79">
        <f>M17+'Adj EBIT, D&amp;A, &amp; CapEx'!M21+'Adj EBIT, D&amp;A, &amp; CapEx'!M32</f>
        <v>97.288999999999973</v>
      </c>
    </row>
    <row r="21" spans="1:13" s="9" customFormat="1" ht="18" customHeight="1" x14ac:dyDescent="0.15">
      <c r="B21" s="21" t="s">
        <v>8</v>
      </c>
      <c r="C21" s="20">
        <f>C20/'Revenue &amp; Gross Profit'!C11</f>
        <v>0.10214026566955178</v>
      </c>
      <c r="D21" s="20">
        <f>D20/'Revenue &amp; Gross Profit'!D11</f>
        <v>9.4435532545261366E-2</v>
      </c>
      <c r="E21" s="20">
        <f>E20/'Revenue &amp; Gross Profit'!E11</f>
        <v>9.3013124086097868E-2</v>
      </c>
      <c r="F21" s="20">
        <f>F20/'Revenue &amp; Gross Profit'!F11</f>
        <v>9.7206861298285138E-2</v>
      </c>
      <c r="G21" s="48">
        <f>G20/'Revenue &amp; Gross Profit'!G11</f>
        <v>9.6831834339963826E-2</v>
      </c>
      <c r="H21" s="20">
        <f>H20/'Revenue &amp; Gross Profit'!H11</f>
        <v>8.7375290280370665E-2</v>
      </c>
      <c r="I21" s="20">
        <f>I20/'Revenue &amp; Gross Profit'!I11</f>
        <v>9.267181982325412E-2</v>
      </c>
      <c r="J21" s="20">
        <f>J20/'Revenue &amp; Gross Profit'!J11</f>
        <v>0.10683367549132314</v>
      </c>
      <c r="K21" s="20">
        <f>K20/'Revenue &amp; Gross Profit'!K11</f>
        <v>0.11865604684836011</v>
      </c>
      <c r="L21" s="48">
        <f>L20/'Revenue &amp; Gross Profit'!L11</f>
        <v>0.10165019108490855</v>
      </c>
      <c r="M21" s="20">
        <f>M20/'Revenue &amp; Gross Profit'!M11</f>
        <v>0.11714382384778488</v>
      </c>
    </row>
    <row r="22" spans="1:13" s="9" customFormat="1" ht="18" customHeight="1" x14ac:dyDescent="0.15">
      <c r="B22" s="21"/>
      <c r="C22" s="20"/>
      <c r="D22" s="20"/>
      <c r="E22" s="20"/>
      <c r="F22" s="20"/>
      <c r="G22" s="48"/>
      <c r="H22" s="20"/>
      <c r="I22" s="20"/>
      <c r="J22" s="20"/>
      <c r="K22" s="20"/>
      <c r="L22" s="48"/>
      <c r="M22" s="20"/>
    </row>
    <row r="23" spans="1:13" s="9" customFormat="1" ht="18" customHeight="1" x14ac:dyDescent="0.15">
      <c r="B23" s="21"/>
      <c r="C23" s="20"/>
      <c r="D23" s="20"/>
      <c r="E23" s="20"/>
      <c r="F23" s="20"/>
      <c r="G23" s="48"/>
      <c r="H23" s="20"/>
      <c r="I23" s="20"/>
      <c r="J23" s="20"/>
      <c r="K23" s="20"/>
      <c r="L23" s="48"/>
      <c r="M23" s="20"/>
    </row>
    <row r="24" spans="1:13" s="9" customFormat="1" ht="17.5" customHeight="1" x14ac:dyDescent="0.15">
      <c r="A24" s="4"/>
      <c r="B24" s="69" t="s">
        <v>31</v>
      </c>
      <c r="C24" s="2"/>
      <c r="D24" s="2"/>
      <c r="E24" s="2"/>
      <c r="F24" s="2"/>
      <c r="G24" s="45"/>
      <c r="H24" s="2"/>
      <c r="I24" s="2"/>
      <c r="J24" s="2"/>
      <c r="K24" s="2"/>
      <c r="L24" s="45"/>
      <c r="M24" s="2"/>
    </row>
    <row r="25" spans="1:13" s="6" customFormat="1" ht="18" customHeight="1" x14ac:dyDescent="0.15">
      <c r="B25" s="4" t="s">
        <v>46</v>
      </c>
      <c r="C25" s="79">
        <f t="shared" ref="C25:K25" si="1">C17</f>
        <v>145.376</v>
      </c>
      <c r="D25" s="79">
        <f t="shared" si="1"/>
        <v>115.97900000000001</v>
      </c>
      <c r="E25" s="79">
        <f t="shared" si="1"/>
        <v>113.32600000000001</v>
      </c>
      <c r="F25" s="79">
        <f t="shared" si="1"/>
        <v>144.173</v>
      </c>
      <c r="G25" s="80">
        <f t="shared" si="1"/>
        <v>518.85399999999993</v>
      </c>
      <c r="H25" s="79">
        <f t="shared" si="1"/>
        <v>121.77399999999999</v>
      </c>
      <c r="I25" s="79">
        <f t="shared" si="1"/>
        <v>112.134</v>
      </c>
      <c r="J25" s="79">
        <f t="shared" si="1"/>
        <v>117.852</v>
      </c>
      <c r="K25" s="79">
        <f t="shared" si="1"/>
        <v>161.078</v>
      </c>
      <c r="L25" s="80">
        <f>SUM(H25:K25)</f>
        <v>512.83799999999997</v>
      </c>
      <c r="M25" s="79">
        <f t="shared" ref="M25" si="2">M17</f>
        <v>138.96699999999998</v>
      </c>
    </row>
    <row r="26" spans="1:13" s="6" customFormat="1" ht="18" customHeight="1" x14ac:dyDescent="0.15">
      <c r="B26" s="4" t="s">
        <v>23</v>
      </c>
      <c r="C26" s="35">
        <f>-'Adj EBIT, D&amp;A, &amp; CapEx'!C31</f>
        <v>-34.865000000000002</v>
      </c>
      <c r="D26" s="35">
        <f>-'Adj EBIT, D&amp;A, &amp; CapEx'!D31</f>
        <v>-36.387999999999998</v>
      </c>
      <c r="E26" s="35">
        <f>-'Adj EBIT, D&amp;A, &amp; CapEx'!E31</f>
        <v>-32.411999999999999</v>
      </c>
      <c r="F26" s="35">
        <f>-'Adj EBIT, D&amp;A, &amp; CapEx'!F31</f>
        <v>-32.158000000000001</v>
      </c>
      <c r="G26" s="54">
        <f>-'Adj EBIT, D&amp;A, &amp; CapEx'!G31</f>
        <v>-135.82299999999998</v>
      </c>
      <c r="H26" s="35">
        <f>-'Adj EBIT, D&amp;A, &amp; CapEx'!H31</f>
        <v>-32.403999999999996</v>
      </c>
      <c r="I26" s="35">
        <f>-'Adj EBIT, D&amp;A, &amp; CapEx'!I31</f>
        <v>-32.340000000000003</v>
      </c>
      <c r="J26" s="35">
        <f>-'Adj EBIT, D&amp;A, &amp; CapEx'!J31</f>
        <v>-32.679000000000002</v>
      </c>
      <c r="K26" s="35">
        <f>-'Adj EBIT, D&amp;A, &amp; CapEx'!K31</f>
        <v>-32.888999999999996</v>
      </c>
      <c r="L26" s="54">
        <f>SUM(H26:K26)</f>
        <v>-130.31200000000001</v>
      </c>
      <c r="M26" s="35">
        <f>-'Adj EBIT, D&amp;A, &amp; CapEx'!M31</f>
        <v>-32.786999999999999</v>
      </c>
    </row>
    <row r="27" spans="1:13" s="6" customFormat="1" ht="18" customHeight="1" x14ac:dyDescent="0.15">
      <c r="B27" s="4" t="s">
        <v>24</v>
      </c>
      <c r="C27" s="38">
        <f>'Adj EBIT, D&amp;A, &amp; CapEx'!C21</f>
        <v>-57.834000000000003</v>
      </c>
      <c r="D27" s="38">
        <f>'Adj EBIT, D&amp;A, &amp; CapEx'!D21</f>
        <v>-40.761000000000003</v>
      </c>
      <c r="E27" s="38">
        <f>'Adj EBIT, D&amp;A, &amp; CapEx'!E21</f>
        <v>-42.908000000000001</v>
      </c>
      <c r="F27" s="38">
        <f>'Adj EBIT, D&amp;A, &amp; CapEx'!F21</f>
        <v>-62.747999999999998</v>
      </c>
      <c r="G27" s="55">
        <f>'Adj EBIT, D&amp;A, &amp; CapEx'!G21</f>
        <v>-204.25099999999998</v>
      </c>
      <c r="H27" s="38">
        <f>'Adj EBIT, D&amp;A, &amp; CapEx'!H21</f>
        <v>-56.348999999999997</v>
      </c>
      <c r="I27" s="38">
        <f>'Adj EBIT, D&amp;A, &amp; CapEx'!I21</f>
        <v>-47.709000000000003</v>
      </c>
      <c r="J27" s="38">
        <f>'Adj EBIT, D&amp;A, &amp; CapEx'!J21</f>
        <v>-41.704000000000001</v>
      </c>
      <c r="K27" s="38">
        <f>'Adj EBIT, D&amp;A, &amp; CapEx'!K21</f>
        <v>-65.168999999999997</v>
      </c>
      <c r="L27" s="55">
        <f>SUM(H27:K27)</f>
        <v>-210.93099999999998</v>
      </c>
      <c r="M27" s="38">
        <f>'Adj EBIT, D&amp;A, &amp; CapEx'!M21</f>
        <v>-49.77</v>
      </c>
    </row>
    <row r="28" spans="1:13" s="6" customFormat="1" ht="18" customHeight="1" x14ac:dyDescent="0.15">
      <c r="B28" s="4" t="s">
        <v>11</v>
      </c>
      <c r="C28" s="88">
        <f t="shared" ref="C28:M28" si="3">SUM(C25:C27)</f>
        <v>52.676999999999992</v>
      </c>
      <c r="D28" s="88">
        <f t="shared" si="3"/>
        <v>38.830000000000005</v>
      </c>
      <c r="E28" s="88">
        <f t="shared" si="3"/>
        <v>38.006000000000014</v>
      </c>
      <c r="F28" s="88">
        <f t="shared" si="3"/>
        <v>49.267000000000003</v>
      </c>
      <c r="G28" s="100">
        <f t="shared" si="3"/>
        <v>178.77999999999997</v>
      </c>
      <c r="H28" s="88">
        <f t="shared" si="3"/>
        <v>33.020999999999994</v>
      </c>
      <c r="I28" s="88">
        <f t="shared" si="3"/>
        <v>32.084999999999994</v>
      </c>
      <c r="J28" s="88">
        <f t="shared" si="3"/>
        <v>43.469000000000001</v>
      </c>
      <c r="K28" s="88">
        <f t="shared" si="3"/>
        <v>63.020000000000024</v>
      </c>
      <c r="L28" s="100">
        <f t="shared" si="3"/>
        <v>171.59499999999997</v>
      </c>
      <c r="M28" s="88">
        <f t="shared" si="3"/>
        <v>56.409999999999975</v>
      </c>
    </row>
    <row r="29" spans="1:13" s="9" customFormat="1" ht="18" customHeight="1" x14ac:dyDescent="0.2">
      <c r="A29" s="1"/>
      <c r="B29" s="36" t="s">
        <v>17</v>
      </c>
      <c r="C29" s="35">
        <v>-33.725999999999999</v>
      </c>
      <c r="D29" s="35">
        <v>-33.54</v>
      </c>
      <c r="E29" s="35">
        <v>-37.377000000000002</v>
      </c>
      <c r="F29" s="35">
        <v>-37.125999999999998</v>
      </c>
      <c r="G29" s="54">
        <f t="shared" ref="G29:G40" si="4">SUM(C29:F29)</f>
        <v>-141.76900000000001</v>
      </c>
      <c r="H29" s="35">
        <v>-36.878</v>
      </c>
      <c r="I29" s="35">
        <v>-37.683</v>
      </c>
      <c r="J29" s="35">
        <v>-43.594999999999999</v>
      </c>
      <c r="K29" s="35">
        <v>-45.57</v>
      </c>
      <c r="L29" s="54">
        <f t="shared" ref="L29:L40" si="5">SUM(H29:K29)</f>
        <v>-163.726</v>
      </c>
      <c r="M29" s="35">
        <v>-44.369</v>
      </c>
    </row>
    <row r="30" spans="1:13" s="9" customFormat="1" ht="18" customHeight="1" x14ac:dyDescent="0.2">
      <c r="A30" s="1"/>
      <c r="B30" s="34" t="s">
        <v>25</v>
      </c>
      <c r="C30" s="35">
        <v>-4.1840000000000002</v>
      </c>
      <c r="D30" s="35">
        <v>-4.2240000000000002</v>
      </c>
      <c r="E30" s="35">
        <v>-4.2640000000000002</v>
      </c>
      <c r="F30" s="35">
        <v>-6.0430000000000001</v>
      </c>
      <c r="G30" s="54">
        <f t="shared" si="4"/>
        <v>-18.715</v>
      </c>
      <c r="H30" s="35">
        <v>-3.5990000000000002</v>
      </c>
      <c r="I30" s="35">
        <v>-22.443000000000001</v>
      </c>
      <c r="J30" s="35">
        <v>-16.577999999999999</v>
      </c>
      <c r="K30" s="35">
        <v>-18.965</v>
      </c>
      <c r="L30" s="54">
        <f t="shared" si="5"/>
        <v>-61.585000000000008</v>
      </c>
      <c r="M30" s="35">
        <v>-4.3150000000000004</v>
      </c>
    </row>
    <row r="31" spans="1:13" s="9" customFormat="1" ht="18" customHeight="1" x14ac:dyDescent="0.15">
      <c r="A31" s="4"/>
      <c r="B31" s="36" t="s">
        <v>16</v>
      </c>
      <c r="C31" s="35">
        <v>0</v>
      </c>
      <c r="D31" s="35">
        <v>0</v>
      </c>
      <c r="E31" s="35">
        <v>0</v>
      </c>
      <c r="F31" s="35">
        <v>0</v>
      </c>
      <c r="G31" s="54">
        <f t="shared" si="4"/>
        <v>0</v>
      </c>
      <c r="H31" s="35">
        <v>0</v>
      </c>
      <c r="I31" s="35">
        <v>-118.599</v>
      </c>
      <c r="J31" s="35">
        <v>0</v>
      </c>
      <c r="K31" s="35">
        <v>-220.58500000000001</v>
      </c>
      <c r="L31" s="54">
        <f t="shared" si="5"/>
        <v>-339.18400000000003</v>
      </c>
      <c r="M31" s="35">
        <v>0</v>
      </c>
    </row>
    <row r="32" spans="1:13" s="9" customFormat="1" ht="18" customHeight="1" x14ac:dyDescent="0.2">
      <c r="A32" s="1"/>
      <c r="B32" s="36" t="s">
        <v>38</v>
      </c>
      <c r="C32" s="40">
        <v>15.25</v>
      </c>
      <c r="D32" s="40">
        <v>-3.7559999999999998</v>
      </c>
      <c r="E32" s="40">
        <v>13.763999999999999</v>
      </c>
      <c r="F32" s="2">
        <v>1.319</v>
      </c>
      <c r="G32" s="54">
        <f t="shared" si="4"/>
        <v>26.576999999999998</v>
      </c>
      <c r="H32" s="40">
        <v>0</v>
      </c>
      <c r="I32" s="40">
        <v>0</v>
      </c>
      <c r="J32" s="40">
        <v>0</v>
      </c>
      <c r="K32" s="40">
        <v>0</v>
      </c>
      <c r="L32" s="54">
        <f t="shared" si="5"/>
        <v>0</v>
      </c>
      <c r="M32" s="40">
        <v>0</v>
      </c>
    </row>
    <row r="33" spans="1:13" s="9" customFormat="1" ht="18" customHeight="1" x14ac:dyDescent="0.2">
      <c r="A33" s="1"/>
      <c r="B33" s="36" t="s">
        <v>63</v>
      </c>
      <c r="C33" s="40">
        <v>0</v>
      </c>
      <c r="D33" s="40">
        <v>0</v>
      </c>
      <c r="E33" s="40">
        <v>0</v>
      </c>
      <c r="F33" s="2">
        <v>0</v>
      </c>
      <c r="G33" s="54">
        <f t="shared" si="4"/>
        <v>0</v>
      </c>
      <c r="H33" s="40">
        <v>0</v>
      </c>
      <c r="I33" s="40">
        <v>0</v>
      </c>
      <c r="J33" s="40">
        <v>0</v>
      </c>
      <c r="K33" s="40">
        <v>-5.7610000000000001</v>
      </c>
      <c r="L33" s="54">
        <f t="shared" si="5"/>
        <v>-5.7610000000000001</v>
      </c>
      <c r="M33" s="40">
        <v>4.6379999999999999</v>
      </c>
    </row>
    <row r="34" spans="1:13" s="9" customFormat="1" ht="18" customHeight="1" x14ac:dyDescent="0.15">
      <c r="A34" s="4"/>
      <c r="B34" s="36" t="s">
        <v>50</v>
      </c>
      <c r="C34" s="40">
        <v>-4.9930000000000003</v>
      </c>
      <c r="D34" s="40">
        <v>0</v>
      </c>
      <c r="E34" s="40">
        <v>0</v>
      </c>
      <c r="F34" s="2">
        <v>0</v>
      </c>
      <c r="G34" s="54">
        <f t="shared" si="4"/>
        <v>-4.9930000000000003</v>
      </c>
      <c r="H34" s="40">
        <v>2.8359999999999999</v>
      </c>
      <c r="I34" s="40">
        <v>0.22800000000000001</v>
      </c>
      <c r="J34" s="40">
        <v>0</v>
      </c>
      <c r="K34" s="40">
        <v>0</v>
      </c>
      <c r="L34" s="54">
        <f t="shared" si="5"/>
        <v>3.0640000000000001</v>
      </c>
      <c r="M34" s="40">
        <v>0</v>
      </c>
    </row>
    <row r="35" spans="1:13" s="9" customFormat="1" ht="18" customHeight="1" x14ac:dyDescent="0.15">
      <c r="A35" s="4"/>
      <c r="B35" s="36" t="s">
        <v>64</v>
      </c>
      <c r="C35" s="40">
        <v>0</v>
      </c>
      <c r="D35" s="40">
        <v>0</v>
      </c>
      <c r="E35" s="40">
        <v>0</v>
      </c>
      <c r="F35" s="2">
        <v>0</v>
      </c>
      <c r="G35" s="54">
        <f t="shared" si="4"/>
        <v>0</v>
      </c>
      <c r="H35" s="40">
        <v>0</v>
      </c>
      <c r="I35" s="40">
        <v>0</v>
      </c>
      <c r="J35" s="40">
        <v>0</v>
      </c>
      <c r="K35" s="40">
        <v>0</v>
      </c>
      <c r="L35" s="54">
        <f t="shared" si="5"/>
        <v>0</v>
      </c>
      <c r="M35" s="40">
        <v>-2.69</v>
      </c>
    </row>
    <row r="36" spans="1:13" s="9" customFormat="1" ht="18" customHeight="1" x14ac:dyDescent="0.15">
      <c r="A36" s="4"/>
      <c r="B36" s="36" t="s">
        <v>51</v>
      </c>
      <c r="C36" s="97">
        <v>0</v>
      </c>
      <c r="D36" s="97">
        <v>0</v>
      </c>
      <c r="E36" s="97">
        <v>0</v>
      </c>
      <c r="F36" s="32">
        <v>0</v>
      </c>
      <c r="G36" s="55">
        <f t="shared" si="4"/>
        <v>0</v>
      </c>
      <c r="H36" s="97">
        <v>-6.367</v>
      </c>
      <c r="I36" s="97">
        <v>-4.5380000000000003</v>
      </c>
      <c r="J36" s="97">
        <v>0</v>
      </c>
      <c r="K36" s="97">
        <v>0</v>
      </c>
      <c r="L36" s="55">
        <f t="shared" si="5"/>
        <v>-10.905000000000001</v>
      </c>
      <c r="M36" s="97">
        <v>0</v>
      </c>
    </row>
    <row r="37" spans="1:13" s="9" customFormat="1" ht="18" customHeight="1" x14ac:dyDescent="0.15">
      <c r="A37" s="4"/>
      <c r="B37" s="37" t="s">
        <v>62</v>
      </c>
      <c r="C37" s="40">
        <f>SUM(C28:C36)</f>
        <v>25.023999999999994</v>
      </c>
      <c r="D37" s="40">
        <f t="shared" ref="D37:L37" si="6">SUM(D28:D36)</f>
        <v>-2.6899999999999937</v>
      </c>
      <c r="E37" s="40">
        <f t="shared" si="6"/>
        <v>10.129000000000012</v>
      </c>
      <c r="F37" s="40">
        <f t="shared" si="6"/>
        <v>7.4170000000000051</v>
      </c>
      <c r="G37" s="45">
        <f t="shared" si="6"/>
        <v>39.87999999999996</v>
      </c>
      <c r="H37" s="40">
        <f t="shared" si="6"/>
        <v>-10.987000000000005</v>
      </c>
      <c r="I37" s="40">
        <f t="shared" si="6"/>
        <v>-150.95000000000002</v>
      </c>
      <c r="J37" s="40">
        <f t="shared" si="6"/>
        <v>-16.703999999999997</v>
      </c>
      <c r="K37" s="40">
        <f t="shared" si="6"/>
        <v>-227.86099999999999</v>
      </c>
      <c r="L37" s="45">
        <f t="shared" si="6"/>
        <v>-406.50200000000007</v>
      </c>
      <c r="M37" s="40">
        <f>SUM(M28:M36)</f>
        <v>9.6739999999999764</v>
      </c>
    </row>
    <row r="38" spans="1:13" s="9" customFormat="1" ht="18" customHeight="1" x14ac:dyDescent="0.2">
      <c r="A38" s="1"/>
      <c r="B38" s="37" t="s">
        <v>18</v>
      </c>
      <c r="C38" s="85">
        <v>4.2030000000000003</v>
      </c>
      <c r="D38" s="85">
        <v>-7.0259999999999998</v>
      </c>
      <c r="E38" s="85">
        <v>4.6420000000000003</v>
      </c>
      <c r="F38" s="38">
        <v>1.121</v>
      </c>
      <c r="G38" s="55">
        <f t="shared" si="4"/>
        <v>2.9400000000000008</v>
      </c>
      <c r="H38" s="85">
        <v>-3.25</v>
      </c>
      <c r="I38" s="85">
        <v>-9.4149999999999991</v>
      </c>
      <c r="J38" s="85">
        <v>-4.1849999999999996</v>
      </c>
      <c r="K38" s="85">
        <v>-4.0250000000000004</v>
      </c>
      <c r="L38" s="55">
        <f t="shared" si="5"/>
        <v>-20.875</v>
      </c>
      <c r="M38" s="85">
        <v>12.558999999999999</v>
      </c>
    </row>
    <row r="39" spans="1:13" s="9" customFormat="1" ht="18" hidden="1" customHeight="1" outlineLevel="1" x14ac:dyDescent="0.15">
      <c r="B39" s="37" t="s">
        <v>22</v>
      </c>
      <c r="C39" s="40">
        <f>C37-C38</f>
        <v>20.820999999999994</v>
      </c>
      <c r="D39" s="40">
        <f t="shared" ref="D39:L39" si="7">D37-D38</f>
        <v>4.3360000000000056</v>
      </c>
      <c r="E39" s="40">
        <f t="shared" si="7"/>
        <v>5.4870000000000116</v>
      </c>
      <c r="F39" s="40">
        <f t="shared" si="7"/>
        <v>6.2960000000000047</v>
      </c>
      <c r="G39" s="45">
        <f t="shared" si="7"/>
        <v>36.939999999999962</v>
      </c>
      <c r="H39" s="40">
        <f t="shared" si="7"/>
        <v>-7.7370000000000054</v>
      </c>
      <c r="I39" s="40">
        <f t="shared" si="7"/>
        <v>-141.53500000000003</v>
      </c>
      <c r="J39" s="40">
        <f>J37-J38</f>
        <v>-12.518999999999998</v>
      </c>
      <c r="K39" s="40">
        <f>K37-K38</f>
        <v>-223.83599999999998</v>
      </c>
      <c r="L39" s="45">
        <f t="shared" si="7"/>
        <v>-385.62700000000007</v>
      </c>
      <c r="M39" s="40">
        <f>M37-M38</f>
        <v>-2.8850000000000229</v>
      </c>
    </row>
    <row r="40" spans="1:13" s="9" customFormat="1" ht="18" hidden="1" customHeight="1" outlineLevel="1" x14ac:dyDescent="0.2">
      <c r="A40" s="1"/>
      <c r="B40" s="39" t="s">
        <v>26</v>
      </c>
      <c r="C40" s="60">
        <v>0</v>
      </c>
      <c r="D40" s="60">
        <v>0</v>
      </c>
      <c r="E40" s="60">
        <v>0</v>
      </c>
      <c r="F40" s="35">
        <v>0</v>
      </c>
      <c r="G40" s="55">
        <f t="shared" si="4"/>
        <v>0</v>
      </c>
      <c r="H40" s="60">
        <v>0</v>
      </c>
      <c r="I40" s="60">
        <v>0</v>
      </c>
      <c r="J40" s="60">
        <v>0</v>
      </c>
      <c r="K40" s="60"/>
      <c r="L40" s="55">
        <f t="shared" si="5"/>
        <v>0</v>
      </c>
      <c r="M40" s="60">
        <v>0</v>
      </c>
    </row>
    <row r="41" spans="1:13" s="9" customFormat="1" ht="18" customHeight="1" collapsed="1" thickBot="1" x14ac:dyDescent="0.2">
      <c r="B41" s="37" t="s">
        <v>19</v>
      </c>
      <c r="C41" s="81">
        <f>SUM(C39:C40)</f>
        <v>20.820999999999994</v>
      </c>
      <c r="D41" s="81">
        <f t="shared" ref="D41:L41" si="8">SUM(D39:D40)</f>
        <v>4.3360000000000056</v>
      </c>
      <c r="E41" s="81">
        <f t="shared" si="8"/>
        <v>5.4870000000000116</v>
      </c>
      <c r="F41" s="81">
        <f t="shared" si="8"/>
        <v>6.2960000000000047</v>
      </c>
      <c r="G41" s="82">
        <f t="shared" si="8"/>
        <v>36.939999999999962</v>
      </c>
      <c r="H41" s="81">
        <f t="shared" si="8"/>
        <v>-7.7370000000000054</v>
      </c>
      <c r="I41" s="81">
        <f t="shared" si="8"/>
        <v>-141.53500000000003</v>
      </c>
      <c r="J41" s="81">
        <f t="shared" si="8"/>
        <v>-12.518999999999998</v>
      </c>
      <c r="K41" s="81">
        <f t="shared" si="8"/>
        <v>-223.83599999999998</v>
      </c>
      <c r="L41" s="82">
        <f t="shared" si="8"/>
        <v>-385.62700000000007</v>
      </c>
      <c r="M41" s="109">
        <f>SUM(M39:M40)</f>
        <v>-2.8850000000000229</v>
      </c>
    </row>
    <row r="42" spans="1:13" ht="18" customHeight="1" thickTop="1" x14ac:dyDescent="0.15">
      <c r="G42" s="86"/>
      <c r="L42" s="86"/>
    </row>
    <row r="43" spans="1:13" ht="18" customHeight="1" x14ac:dyDescent="0.15">
      <c r="B43" s="4" t="s">
        <v>52</v>
      </c>
      <c r="C43" s="77">
        <f>'Adj EBITDA'!C20</f>
        <v>94.677999999999997</v>
      </c>
      <c r="D43" s="77">
        <f>'Adj EBITDA'!D20</f>
        <v>82.300000000000011</v>
      </c>
      <c r="E43" s="77">
        <f>'Adj EBITDA'!E20</f>
        <v>77.286000000000001</v>
      </c>
      <c r="F43" s="77">
        <f>'Adj EBITDA'!F20</f>
        <v>88.331000000000017</v>
      </c>
      <c r="G43" s="80">
        <f>SUM(C43:F43)</f>
        <v>342.59500000000003</v>
      </c>
      <c r="H43" s="77">
        <f>'Adj EBITDA'!H20</f>
        <v>72.917999999999978</v>
      </c>
      <c r="I43" s="77">
        <f>'Adj EBITDA'!I20</f>
        <v>71.957999999999998</v>
      </c>
      <c r="J43" s="77">
        <f>'Adj EBITDA'!J20</f>
        <v>83.730999999999995</v>
      </c>
      <c r="K43" s="77">
        <f>'Adj EBITDA'!K20</f>
        <v>103.41800000000001</v>
      </c>
      <c r="L43" s="80">
        <f>SUM(H43:K43)</f>
        <v>332.02499999999998</v>
      </c>
      <c r="M43" s="77">
        <f>'Adj EBITDA'!M20</f>
        <v>97.288999999999973</v>
      </c>
    </row>
    <row r="44" spans="1:13" ht="18" customHeight="1" x14ac:dyDescent="0.15">
      <c r="B44" s="4" t="s">
        <v>32</v>
      </c>
      <c r="C44" s="2">
        <f>-'Adj EBIT, D&amp;A, &amp; CapEx'!C33</f>
        <v>-42.001000000000005</v>
      </c>
      <c r="D44" s="2">
        <f>-'Adj EBIT, D&amp;A, &amp; CapEx'!D33</f>
        <v>-43.47</v>
      </c>
      <c r="E44" s="2">
        <f>-'Adj EBIT, D&amp;A, &amp; CapEx'!E33</f>
        <v>-39.28</v>
      </c>
      <c r="F44" s="2">
        <f>-'Adj EBIT, D&amp;A, &amp; CapEx'!F33</f>
        <v>-39.064</v>
      </c>
      <c r="G44" s="54">
        <f>SUM(C44:F44)</f>
        <v>-163.815</v>
      </c>
      <c r="H44" s="2">
        <f>-'Adj EBIT, D&amp;A, &amp; CapEx'!H33</f>
        <v>-39.896999999999998</v>
      </c>
      <c r="I44" s="2">
        <f>-'Adj EBIT, D&amp;A, &amp; CapEx'!I33</f>
        <v>-39.873000000000005</v>
      </c>
      <c r="J44" s="2">
        <f>-'Adj EBIT, D&amp;A, &amp; CapEx'!J33</f>
        <v>-40.262</v>
      </c>
      <c r="K44" s="2">
        <f>-'Adj EBIT, D&amp;A, &amp; CapEx'!K33</f>
        <v>-40.397999999999996</v>
      </c>
      <c r="L44" s="54">
        <f>SUM(H44:K44)</f>
        <v>-160.43</v>
      </c>
      <c r="M44" s="2">
        <f>-'Adj EBIT, D&amp;A, &amp; CapEx'!M33</f>
        <v>-40.878999999999998</v>
      </c>
    </row>
    <row r="45" spans="1:13" ht="18" customHeight="1" thickBot="1" x14ac:dyDescent="0.2">
      <c r="B45" s="4" t="s">
        <v>47</v>
      </c>
      <c r="C45" s="78">
        <f t="shared" ref="C45:M45" si="9">SUM(C43:C44)</f>
        <v>52.676999999999992</v>
      </c>
      <c r="D45" s="78">
        <f t="shared" si="9"/>
        <v>38.830000000000013</v>
      </c>
      <c r="E45" s="78">
        <f t="shared" si="9"/>
        <v>38.006</v>
      </c>
      <c r="F45" s="78">
        <f t="shared" si="9"/>
        <v>49.267000000000017</v>
      </c>
      <c r="G45" s="87">
        <f t="shared" si="9"/>
        <v>178.78000000000003</v>
      </c>
      <c r="H45" s="78">
        <f t="shared" si="9"/>
        <v>33.020999999999979</v>
      </c>
      <c r="I45" s="78">
        <f t="shared" si="9"/>
        <v>32.084999999999994</v>
      </c>
      <c r="J45" s="78">
        <f t="shared" si="9"/>
        <v>43.468999999999994</v>
      </c>
      <c r="K45" s="78">
        <f t="shared" si="9"/>
        <v>63.02000000000001</v>
      </c>
      <c r="L45" s="87">
        <f t="shared" si="9"/>
        <v>171.59499999999997</v>
      </c>
      <c r="M45" s="78">
        <f t="shared" si="9"/>
        <v>56.409999999999975</v>
      </c>
    </row>
    <row r="46" spans="1:13" ht="18" customHeight="1" thickTop="1" x14ac:dyDescent="0.15"/>
    <row r="47" spans="1:13" ht="18" customHeight="1" x14ac:dyDescent="0.15">
      <c r="B47" s="30" t="s">
        <v>39</v>
      </c>
    </row>
    <row r="49" spans="3:13" x14ac:dyDescent="0.15">
      <c r="C49" s="76"/>
      <c r="D49" s="76"/>
      <c r="E49" s="76"/>
      <c r="F49" s="76"/>
      <c r="G49" s="76"/>
      <c r="H49" s="76"/>
      <c r="I49" s="76"/>
      <c r="J49" s="76"/>
      <c r="K49" s="76"/>
      <c r="L49" s="76"/>
      <c r="M49" s="76"/>
    </row>
  </sheetData>
  <printOptions horizontalCentered="1"/>
  <pageMargins left="0.5" right="0.5" top="0.75" bottom="0.75" header="0.3" footer="0.3"/>
  <pageSetup scale="62" orientation="landscape" r:id="rId1"/>
  <headerFooter>
    <oddFooter>&amp;L&amp;D &amp;T              &amp;Z&amp;F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0E099-DD65-4431-909A-2169A0345D1A}">
  <sheetPr>
    <tabColor theme="4" tint="0.79998168889431442"/>
    <pageSetUpPr fitToPage="1"/>
  </sheetPr>
  <dimension ref="A1:AR42"/>
  <sheetViews>
    <sheetView view="pageBreakPreview" zoomScale="80" zoomScaleNormal="100" zoomScaleSheetLayoutView="80" workbookViewId="0">
      <selection activeCell="G68" sqref="G68"/>
    </sheetView>
  </sheetViews>
  <sheetFormatPr baseColWidth="10" defaultColWidth="9.33203125" defaultRowHeight="14" x14ac:dyDescent="0.15"/>
  <cols>
    <col min="1" max="1" width="3.5" style="4" customWidth="1"/>
    <col min="2" max="2" width="3.33203125" style="4" customWidth="1"/>
    <col min="3" max="3" width="51.5" style="4" customWidth="1"/>
    <col min="4" max="8" width="13.33203125" style="40" customWidth="1"/>
    <col min="9" max="13" width="13.33203125" customWidth="1"/>
    <col min="14" max="14" width="13.33203125" style="4" customWidth="1"/>
    <col min="15" max="17" width="13.33203125" customWidth="1"/>
    <col min="18" max="18" width="4.33203125" customWidth="1"/>
    <col min="19" max="19" width="11.83203125" customWidth="1"/>
    <col min="20" max="20" width="3.5" customWidth="1"/>
    <col min="21" max="21" width="13.33203125" customWidth="1"/>
    <col min="23" max="23" width="13" customWidth="1"/>
    <col min="24" max="24" width="5.6640625" customWidth="1"/>
    <col min="25" max="25" width="14.5" customWidth="1"/>
    <col min="45" max="16384" width="9.33203125" style="4"/>
  </cols>
  <sheetData>
    <row r="1" spans="1:44" ht="15.5" customHeight="1" x14ac:dyDescent="0.15">
      <c r="C1" s="5"/>
    </row>
    <row r="2" spans="1:44" s="92" customFormat="1" ht="20" customHeight="1" x14ac:dyDescent="0.2">
      <c r="A2" s="91"/>
      <c r="B2" s="18" t="s">
        <v>0</v>
      </c>
      <c r="C2" s="91"/>
      <c r="D2" s="91"/>
      <c r="E2" s="91"/>
      <c r="F2" s="91"/>
      <c r="G2" s="91"/>
      <c r="H2" s="91"/>
      <c r="I2"/>
      <c r="J2"/>
      <c r="K2"/>
      <c r="L2"/>
      <c r="M2"/>
      <c r="O2"/>
      <c r="P2"/>
      <c r="Q2"/>
      <c r="R2"/>
      <c r="S2"/>
      <c r="T2"/>
      <c r="U2"/>
      <c r="V2"/>
      <c r="W2"/>
      <c r="X2"/>
      <c r="Y2"/>
      <c r="Z2"/>
      <c r="AA2"/>
      <c r="AB2"/>
      <c r="AC2"/>
      <c r="AD2"/>
      <c r="AE2"/>
      <c r="AF2"/>
      <c r="AG2"/>
      <c r="AH2"/>
      <c r="AI2"/>
      <c r="AJ2"/>
      <c r="AK2"/>
      <c r="AL2"/>
      <c r="AM2"/>
      <c r="AN2"/>
      <c r="AO2"/>
      <c r="AP2"/>
      <c r="AQ2"/>
      <c r="AR2"/>
    </row>
    <row r="3" spans="1:44" s="92" customFormat="1" ht="20" customHeight="1" x14ac:dyDescent="0.2">
      <c r="A3" s="91"/>
      <c r="B3" s="18" t="s">
        <v>44</v>
      </c>
      <c r="C3" s="91"/>
      <c r="D3" s="91"/>
      <c r="E3" s="91"/>
      <c r="F3" s="91"/>
      <c r="G3" s="91"/>
      <c r="H3" s="91"/>
      <c r="I3"/>
      <c r="J3"/>
      <c r="K3"/>
      <c r="L3"/>
      <c r="M3"/>
      <c r="O3"/>
      <c r="P3"/>
      <c r="Q3"/>
      <c r="R3"/>
      <c r="S3"/>
      <c r="T3"/>
      <c r="U3"/>
      <c r="V3"/>
      <c r="W3"/>
      <c r="X3"/>
      <c r="Y3"/>
      <c r="Z3"/>
      <c r="AA3"/>
      <c r="AB3"/>
      <c r="AC3"/>
      <c r="AD3"/>
      <c r="AE3"/>
      <c r="AF3"/>
      <c r="AG3"/>
      <c r="AH3"/>
      <c r="AI3"/>
      <c r="AJ3"/>
      <c r="AK3"/>
      <c r="AL3"/>
      <c r="AM3"/>
      <c r="AN3"/>
      <c r="AO3"/>
      <c r="AP3"/>
      <c r="AQ3"/>
      <c r="AR3"/>
    </row>
    <row r="4" spans="1:44" s="3" customFormat="1" ht="20" customHeight="1" x14ac:dyDescent="0.2">
      <c r="B4" s="19" t="s">
        <v>20</v>
      </c>
      <c r="C4" s="92"/>
      <c r="D4" s="92"/>
      <c r="E4" s="92"/>
      <c r="F4" s="92"/>
      <c r="G4" s="92"/>
      <c r="H4" s="92"/>
      <c r="I4"/>
      <c r="J4"/>
      <c r="K4"/>
      <c r="L4"/>
      <c r="M4"/>
      <c r="O4"/>
      <c r="P4"/>
      <c r="Q4"/>
      <c r="R4"/>
      <c r="S4"/>
      <c r="T4"/>
      <c r="U4"/>
      <c r="V4"/>
      <c r="W4"/>
      <c r="X4"/>
      <c r="Y4"/>
      <c r="Z4"/>
      <c r="AA4"/>
      <c r="AB4"/>
      <c r="AC4"/>
      <c r="AD4"/>
      <c r="AE4"/>
      <c r="AF4"/>
      <c r="AG4"/>
      <c r="AH4"/>
      <c r="AI4"/>
      <c r="AJ4"/>
      <c r="AK4"/>
      <c r="AL4"/>
      <c r="AM4"/>
      <c r="AN4"/>
      <c r="AO4"/>
      <c r="AP4"/>
      <c r="AQ4"/>
      <c r="AR4"/>
    </row>
    <row r="5" spans="1:44" s="3" customFormat="1" ht="20" customHeight="1" x14ac:dyDescent="0.2">
      <c r="B5" s="92"/>
      <c r="C5" s="92"/>
      <c r="D5" s="92"/>
      <c r="E5" s="92"/>
      <c r="F5" s="92"/>
      <c r="G5" s="92"/>
      <c r="H5" s="92"/>
      <c r="I5"/>
      <c r="J5"/>
      <c r="K5"/>
      <c r="L5"/>
      <c r="M5"/>
      <c r="O5"/>
      <c r="P5"/>
      <c r="Q5"/>
      <c r="R5"/>
      <c r="S5"/>
      <c r="T5"/>
      <c r="U5"/>
      <c r="V5"/>
      <c r="W5"/>
      <c r="X5"/>
      <c r="Y5"/>
      <c r="Z5"/>
      <c r="AA5"/>
      <c r="AB5"/>
      <c r="AC5"/>
      <c r="AD5"/>
      <c r="AE5"/>
      <c r="AF5"/>
      <c r="AG5"/>
      <c r="AH5"/>
      <c r="AI5"/>
      <c r="AJ5"/>
      <c r="AK5"/>
      <c r="AL5"/>
      <c r="AM5"/>
      <c r="AN5"/>
      <c r="AO5"/>
      <c r="AP5"/>
      <c r="AQ5"/>
      <c r="AR5"/>
    </row>
    <row r="6" spans="1:44" ht="15.5" customHeight="1" x14ac:dyDescent="0.15">
      <c r="C6" s="93"/>
      <c r="D6" s="93"/>
      <c r="E6" s="93"/>
      <c r="F6" s="93"/>
      <c r="G6" s="93"/>
      <c r="H6" s="93"/>
    </row>
    <row r="7" spans="1:44" ht="17.25" customHeight="1" x14ac:dyDescent="0.15">
      <c r="D7" s="41" t="s">
        <v>29</v>
      </c>
      <c r="E7" s="41" t="s">
        <v>33</v>
      </c>
      <c r="F7" s="41" t="s">
        <v>34</v>
      </c>
      <c r="G7" s="41" t="s">
        <v>35</v>
      </c>
      <c r="H7" s="101" t="s">
        <v>37</v>
      </c>
    </row>
    <row r="8" spans="1:44" ht="15" customHeight="1" x14ac:dyDescent="0.15">
      <c r="B8" s="6"/>
      <c r="D8" s="95"/>
      <c r="E8" s="95"/>
      <c r="F8" s="95"/>
      <c r="G8" s="95"/>
      <c r="H8" s="95"/>
    </row>
    <row r="9" spans="1:44" ht="15" customHeight="1" x14ac:dyDescent="0.15">
      <c r="B9" s="94" t="s">
        <v>3</v>
      </c>
      <c r="D9" s="95"/>
      <c r="E9" s="95"/>
      <c r="F9" s="95"/>
      <c r="G9" s="95"/>
      <c r="H9" s="95"/>
    </row>
    <row r="10" spans="1:44" ht="15" customHeight="1" x14ac:dyDescent="0.15">
      <c r="C10" s="31" t="s">
        <v>41</v>
      </c>
      <c r="D10" s="77">
        <v>-11.73</v>
      </c>
      <c r="E10" s="77">
        <v>-10.82</v>
      </c>
      <c r="F10" s="77">
        <v>0</v>
      </c>
      <c r="G10" s="77">
        <v>0</v>
      </c>
      <c r="H10" s="77">
        <f>SUM(D10:G10)</f>
        <v>-22.55</v>
      </c>
    </row>
    <row r="11" spans="1:44" ht="15" customHeight="1" x14ac:dyDescent="0.15">
      <c r="C11" s="30"/>
      <c r="D11" s="96"/>
      <c r="E11" s="96"/>
      <c r="F11" s="96"/>
      <c r="G11" s="96"/>
      <c r="H11" s="96"/>
    </row>
    <row r="12" spans="1:44" ht="15" customHeight="1" x14ac:dyDescent="0.15">
      <c r="B12" s="99" t="s">
        <v>42</v>
      </c>
      <c r="D12" s="28"/>
      <c r="E12" s="28"/>
      <c r="F12" s="28"/>
      <c r="G12" s="28"/>
      <c r="H12" s="28"/>
    </row>
    <row r="13" spans="1:44" ht="15" customHeight="1" x14ac:dyDescent="0.15">
      <c r="C13" s="31" t="s">
        <v>40</v>
      </c>
      <c r="D13" s="77">
        <f>-3.69-38.398</f>
        <v>-42.088000000000001</v>
      </c>
      <c r="E13" s="77">
        <f>-4.853-37.791</f>
        <v>-42.643999999999998</v>
      </c>
      <c r="F13" s="77">
        <f>-4.373-39.695</f>
        <v>-44.067999999999998</v>
      </c>
      <c r="G13" s="77">
        <v>0</v>
      </c>
      <c r="H13" s="77">
        <f>SUM(D13:G13)</f>
        <v>-128.80000000000001</v>
      </c>
    </row>
    <row r="14" spans="1:44" ht="15" customHeight="1" x14ac:dyDescent="0.15">
      <c r="C14" s="31"/>
      <c r="D14" s="28"/>
      <c r="E14" s="28"/>
      <c r="F14" s="28"/>
      <c r="G14" s="28"/>
      <c r="H14" s="28"/>
    </row>
    <row r="15" spans="1:44" ht="15" customHeight="1" x14ac:dyDescent="0.15">
      <c r="B15" s="6" t="s">
        <v>43</v>
      </c>
      <c r="C15" s="31"/>
      <c r="D15" s="28"/>
      <c r="E15" s="28"/>
      <c r="F15" s="28"/>
      <c r="G15" s="28"/>
      <c r="H15" s="28"/>
    </row>
    <row r="16" spans="1:44" ht="15" customHeight="1" x14ac:dyDescent="0.15">
      <c r="C16" s="31" t="s">
        <v>40</v>
      </c>
      <c r="D16" s="77">
        <f>+D13</f>
        <v>-42.088000000000001</v>
      </c>
      <c r="E16" s="77">
        <f t="shared" ref="E16:H16" si="0">+E13</f>
        <v>-42.643999999999998</v>
      </c>
      <c r="F16" s="77">
        <f t="shared" si="0"/>
        <v>-44.067999999999998</v>
      </c>
      <c r="G16" s="77">
        <f t="shared" si="0"/>
        <v>0</v>
      </c>
      <c r="H16" s="77">
        <f t="shared" si="0"/>
        <v>-128.80000000000001</v>
      </c>
    </row>
    <row r="17" spans="3:8" ht="15" customHeight="1" x14ac:dyDescent="0.15">
      <c r="C17" s="31" t="s">
        <v>41</v>
      </c>
      <c r="D17" s="97">
        <f>D10</f>
        <v>-11.73</v>
      </c>
      <c r="E17" s="97">
        <f t="shared" ref="E17:H17" si="1">E10</f>
        <v>-10.82</v>
      </c>
      <c r="F17" s="97">
        <f t="shared" si="1"/>
        <v>0</v>
      </c>
      <c r="G17" s="97">
        <f t="shared" si="1"/>
        <v>0</v>
      </c>
      <c r="H17" s="97">
        <f t="shared" si="1"/>
        <v>-22.55</v>
      </c>
    </row>
    <row r="18" spans="3:8" ht="15" customHeight="1" thickBot="1" x14ac:dyDescent="0.2">
      <c r="C18" s="98" t="s">
        <v>7</v>
      </c>
      <c r="D18" s="78">
        <f>SUM(D16:D17)</f>
        <v>-53.817999999999998</v>
      </c>
      <c r="E18" s="78">
        <f t="shared" ref="E18:H18" si="2">SUM(E16:E17)</f>
        <v>-53.463999999999999</v>
      </c>
      <c r="F18" s="78">
        <f t="shared" si="2"/>
        <v>-44.067999999999998</v>
      </c>
      <c r="G18" s="78">
        <f t="shared" si="2"/>
        <v>0</v>
      </c>
      <c r="H18" s="78">
        <f t="shared" si="2"/>
        <v>-151.35000000000002</v>
      </c>
    </row>
    <row r="19" spans="3:8" ht="15" customHeight="1" thickTop="1" x14ac:dyDescent="0.15">
      <c r="C19" s="31"/>
      <c r="D19" s="28"/>
      <c r="E19" s="28"/>
      <c r="F19" s="28"/>
      <c r="G19" s="28"/>
      <c r="H19" s="28"/>
    </row>
    <row r="20" spans="3:8" customFormat="1" ht="15" customHeight="1" x14ac:dyDescent="0.15"/>
    <row r="21" spans="3:8" customFormat="1" ht="15" customHeight="1" x14ac:dyDescent="0.15"/>
    <row r="22" spans="3:8" ht="15" customHeight="1" x14ac:dyDescent="0.15">
      <c r="C22" s="31"/>
      <c r="D22" s="28"/>
      <c r="E22" s="28"/>
      <c r="F22" s="28"/>
      <c r="G22" s="28"/>
      <c r="H22" s="28"/>
    </row>
    <row r="23" spans="3:8" customFormat="1" ht="15" customHeight="1" x14ac:dyDescent="0.15"/>
    <row r="24" spans="3:8" customFormat="1" ht="15" customHeight="1" x14ac:dyDescent="0.15"/>
    <row r="25" spans="3:8" customFormat="1" ht="15" customHeight="1" x14ac:dyDescent="0.15"/>
    <row r="26" spans="3:8" customFormat="1" ht="15" customHeight="1" x14ac:dyDescent="0.15"/>
    <row r="27" spans="3:8" customFormat="1" ht="15" customHeight="1" x14ac:dyDescent="0.15"/>
    <row r="28" spans="3:8" customFormat="1" ht="15" customHeight="1" x14ac:dyDescent="0.15"/>
    <row r="29" spans="3:8" customFormat="1" ht="15" customHeight="1" x14ac:dyDescent="0.15"/>
    <row r="30" spans="3:8" customFormat="1" ht="30.75" customHeight="1" x14ac:dyDescent="0.15"/>
    <row r="31" spans="3:8" customFormat="1" ht="32.25" customHeight="1" x14ac:dyDescent="0.15"/>
    <row r="32" spans="3:8" customFormat="1" ht="15.5" customHeight="1" x14ac:dyDescent="0.15"/>
    <row r="33" customFormat="1" ht="15.5" customHeight="1" x14ac:dyDescent="0.15"/>
    <row r="34" customFormat="1" ht="15.5" customHeight="1" x14ac:dyDescent="0.15"/>
    <row r="35" customFormat="1" ht="15.5" customHeight="1" x14ac:dyDescent="0.15"/>
    <row r="36" customFormat="1" ht="13" x14ac:dyDescent="0.15"/>
    <row r="37" customFormat="1" ht="13" x14ac:dyDescent="0.15"/>
    <row r="38" customFormat="1" ht="13" x14ac:dyDescent="0.15"/>
    <row r="39" customFormat="1" ht="13" x14ac:dyDescent="0.15"/>
    <row r="40" customFormat="1" ht="13" x14ac:dyDescent="0.15"/>
    <row r="41" customFormat="1" ht="13" x14ac:dyDescent="0.15"/>
    <row r="42" customFormat="1" ht="13" x14ac:dyDescent="0.15"/>
  </sheetData>
  <pageMargins left="0.25" right="0.25" top="0.75" bottom="0.75" header="0.3" footer="0.3"/>
  <pageSetup scale="7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4623C73855044582D9FE9EB8198783" ma:contentTypeVersion="14" ma:contentTypeDescription="Create a new document." ma:contentTypeScope="" ma:versionID="907bcb4a16303e6e53a3c754debc2037">
  <xsd:schema xmlns:xsd="http://www.w3.org/2001/XMLSchema" xmlns:xs="http://www.w3.org/2001/XMLSchema" xmlns:p="http://schemas.microsoft.com/office/2006/metadata/properties" xmlns:ns2="e0bd0033-ae08-47d4-ae6b-0b8597667424" xmlns:ns3="5e20f3fe-10dc-4039-b5c5-2119f6f6e7ad" targetNamespace="http://schemas.microsoft.com/office/2006/metadata/properties" ma:root="true" ma:fieldsID="ce24b415f2390fd27e885864c8a78294" ns2:_="" ns3:_="">
    <xsd:import namespace="e0bd0033-ae08-47d4-ae6b-0b8597667424"/>
    <xsd:import namespace="5e20f3fe-10dc-4039-b5c5-2119f6f6e7a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bd0033-ae08-47d4-ae6b-0b85976674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20f3fe-10dc-4039-b5c5-2119f6f6e7a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71BAEF-CABD-4D74-85A5-C654DC7C8F73}">
  <ds:schemaRefs>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5e20f3fe-10dc-4039-b5c5-2119f6f6e7ad"/>
    <ds:schemaRef ds:uri="http://purl.org/dc/elements/1.1/"/>
    <ds:schemaRef ds:uri="e0bd0033-ae08-47d4-ae6b-0b8597667424"/>
    <ds:schemaRef ds:uri="http://purl.org/dc/dcmitype/"/>
    <ds:schemaRef ds:uri="http://purl.org/dc/terms/"/>
    <ds:schemaRef ds:uri="0343df3b-7e0d-425a-9aa4-7da468801a98"/>
    <ds:schemaRef ds:uri="6d84d8e3-bfe5-4abd-8f8d-c1b2c1927ef9"/>
  </ds:schemaRefs>
</ds:datastoreItem>
</file>

<file path=customXml/itemProps2.xml><?xml version="1.0" encoding="utf-8"?>
<ds:datastoreItem xmlns:ds="http://schemas.openxmlformats.org/officeDocument/2006/customXml" ds:itemID="{91F42001-7204-4FF8-8F06-341D4A331B81}">
  <ds:schemaRefs>
    <ds:schemaRef ds:uri="http://schemas.microsoft.com/sharepoint/v3/contenttype/forms"/>
  </ds:schemaRefs>
</ds:datastoreItem>
</file>

<file path=customXml/itemProps3.xml><?xml version="1.0" encoding="utf-8"?>
<ds:datastoreItem xmlns:ds="http://schemas.openxmlformats.org/officeDocument/2006/customXml" ds:itemID="{267921E0-30D9-4CFC-A3FE-B0C082A9B8C7}"/>
</file>

<file path=docMetadata/LabelInfo.xml><?xml version="1.0" encoding="utf-8"?>
<clbl:labelList xmlns:clbl="http://schemas.microsoft.com/office/2020/mipLabelMetadata">
  <clbl:label id="{daf2ed69-9f28-4efe-83df-9ac8f3063fe3}" enabled="1" method="Standard" siteId="{8a4925a9-fd8e-4866-b31c-f719fb05dce6}" removed="0"/>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vt:lpstr>
      <vt:lpstr>Revenue &amp; Gross Profit</vt:lpstr>
      <vt:lpstr>Adj EBIT, D&amp;A, &amp; CapEx</vt:lpstr>
      <vt:lpstr>Adj EBITDA</vt:lpstr>
      <vt:lpstr>Amts impacting comparability</vt:lpstr>
      <vt:lpstr>'Adj EBIT, D&amp;A, &amp; CapEx'!Print_Area</vt:lpstr>
      <vt:lpstr>'Adj EBITDA'!Print_Area</vt:lpstr>
      <vt:lpstr>'Amts impacting comparability'!Print_Area</vt:lpstr>
      <vt:lpstr>Note!Print_Area</vt:lpstr>
      <vt:lpstr>'Revenue &amp; Gross Profit'!Print_Area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Henriques</dc:creator>
  <cp:lastModifiedBy>Alexander Brown</cp:lastModifiedBy>
  <cp:lastPrinted>2023-01-30T13:59:16Z</cp:lastPrinted>
  <dcterms:created xsi:type="dcterms:W3CDTF">2020-02-22T12:02:18Z</dcterms:created>
  <dcterms:modified xsi:type="dcterms:W3CDTF">2024-05-01T22:00:28Z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0x010100934623C73855044582D9FE9EB8198783</vt:lpwstr>
  </property>
  <property fmtid="{D5CDD505-2E9C-101B-9397-08002B2CF9AE}" pid="5" name="MediaServiceImageTags">
    <vt:lpwstr/>
  </property>
</Properties>
</file>